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532" activeTab="0"/>
  </bookViews>
  <sheets>
    <sheet name="Меню младшие 1-4 кл Зима" sheetId="1" r:id="rId1"/>
  </sheets>
  <definedNames>
    <definedName name="_xlnm._FilterDatabase" localSheetId="0" hidden="1">'Меню младшие 1-4 кл Зима'!$A$2:$A$229</definedName>
  </definedNames>
  <calcPr fullCalcOnLoad="1"/>
</workbook>
</file>

<file path=xl/sharedStrings.xml><?xml version="1.0" encoding="utf-8"?>
<sst xmlns="http://schemas.openxmlformats.org/spreadsheetml/2006/main" count="229" uniqueCount="123">
  <si>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</si>
  <si>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</si>
  <si>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</si>
  <si>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</si>
  <si>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</si>
  <si>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</si>
  <si>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</si>
  <si>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</si>
  <si>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</si>
  <si>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</si>
  <si>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</si>
  <si>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</si>
  <si>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</si>
  <si>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</si>
  <si>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</si>
  <si>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</si>
  <si>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</si>
  <si>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</si>
  <si>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</si>
  <si>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</si>
  <si>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</si>
  <si>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</si>
  <si>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</si>
  <si>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</si>
  <si>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</si>
  <si>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</si>
  <si>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</si>
  <si>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</si>
  <si>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</si>
  <si>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</si>
  <si>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</si>
  <si>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</si>
  <si>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</si>
  <si>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</si>
  <si>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</si>
  <si>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</si>
  <si>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</si>
  <si>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</si>
  <si>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</si>
  <si>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</si>
  <si>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</si>
  <si>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</si>
  <si>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</si>
  <si>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</si>
  <si>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</si>
  <si>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</si>
  <si>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</si>
  <si>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</si>
  <si>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</si>
  <si>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</si>
  <si>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</si>
  <si>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</si>
  <si>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</si>
  <si>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</si>
  <si>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</si>
  <si>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</si>
  <si>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</si>
  <si>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</si>
  <si>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</si>
  <si>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</si>
  <si>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</si>
  <si>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</si>
  <si>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</si>
  <si>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</si>
  <si>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</si>
  <si>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</si>
  <si>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</si>
  <si>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</si>
  <si>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</si>
  <si>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</si>
  <si>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</si>
  <si>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80/20</t>
  </si>
  <si>
    <t>60/40</t>
  </si>
  <si>
    <t>150/3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</si>
  <si>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</si>
  <si>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</si>
  <si>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</si>
  <si>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</si>
  <si>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</si>
  <si>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Куриные бедра запеченные с томатным соусом</t>
  </si>
  <si>
    <t>90/20</t>
  </si>
  <si>
    <t>Котлеты говяжьи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</si>
  <si>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</si>
  <si>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</si>
  <si>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</si>
  <si>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</si>
  <si>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№143,241 Сбор.рец. На прод-ию для обуч. Во всех образ.учреж-Дели 2017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</si>
  <si>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</si>
  <si>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</si>
  <si>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</si>
  <si>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</si>
  <si>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</si>
  <si>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</si>
  <si>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№349  Сбор.рец. На прод-ию для обуч. Во всех образ.учреж-Дели 2017</t>
  </si>
  <si>
    <t>№3 Сбор.рец. На прод-ию для обуч. Во всех образ.учреж-Дели 2017</t>
  </si>
  <si>
    <t>ВСЕГО за 12 дней:</t>
  </si>
  <si>
    <t>В среднем на 1 учащегося в день:</t>
  </si>
  <si>
    <t>Напиток из свежих фруктов (75С)</t>
  </si>
  <si>
    <t>Салат из моркови с яблоками</t>
  </si>
  <si>
    <t>Бутерброд с маслом сливочным и сыром</t>
  </si>
  <si>
    <t>№ 59 Сбор.рец. На прод-ию для обуч. Во всех образ.учреж-Дели 2017</t>
  </si>
  <si>
    <t>Печенье</t>
  </si>
  <si>
    <t>Плоды и ягоды свежие (мандарин)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</si>
  <si>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</si>
  <si>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</si>
  <si>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</si>
  <si>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Винегрет овощной</t>
  </si>
  <si>
    <t>№ 67  Сбор.рец. На прод-ию для обуч. Во всех образ.учреж-Дели 2017, 366/2016</t>
  </si>
  <si>
    <t>Чай "Витаминный" с ягодами</t>
  </si>
  <si>
    <t>промышленного выпуска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</si>
  <si>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</si>
  <si>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</si>
  <si>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</si>
  <si>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</si>
  <si>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№ 303 Сбор.рец. На прод-ию для обуч. Во всех образ.учреж-Дели 2017</t>
  </si>
  <si>
    <t>Биточки рыбные в сметанном соусе</t>
  </si>
  <si>
    <t>Каша гречневая вязкая</t>
  </si>
  <si>
    <t>№ 234,330 Сбор.рец. На прод-ию для обуч. Во всех образ.учреж-Дели 2017</t>
  </si>
  <si>
    <t>Салат из белокочанной капусты</t>
  </si>
  <si>
    <t xml:space="preserve">№ 45 Сбор.рец. На прод-ию для обуч. Во всех образ.учреж-Дели -2017 </t>
  </si>
  <si>
    <t>Директор ООО "АБК-Пэймент""</t>
  </si>
  <si>
    <t>________________Р.Р. Рахматуллин</t>
  </si>
  <si>
    <t>Жаркое по - домашнему с куриной грудкой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</si>
</sst>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59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/>
    </xf>
    <xf numFmtId="2" fontId="60" fillId="0" borderId="10" xfId="0" applyNumberFormat="1" applyFont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2" fontId="59" fillId="33" borderId="0" xfId="0" applyNumberFormat="1" applyFont="1" applyFill="1" applyAlignment="1">
      <alignment horizontal="center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2"/>
  <sheetViews>
    <sheetView tabSelected="1" zoomScalePageLayoutView="0" workbookViewId="0" topLeftCell="A112">
      <selection activeCell="A213" sqref="A213:O213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2" hidden="1" customWidth="1"/>
    <col min="18" max="18" width="9.140625" style="61" customWidth="1"/>
  </cols>
  <sheetData>
    <row r="2" spans="1:15" ht="14.25">
      <c r="A2" s="142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4.25">
      <c r="A3" s="14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7.25">
      <c r="A4" s="1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7.25">
      <c r="A5" s="1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7.25">
      <c r="A6" s="1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7.25">
      <c r="A7" s="1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7.25">
      <c r="A8" s="1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7.25">
      <c r="A9" s="142"/>
      <c r="M9" s="42"/>
      <c r="N9" s="42"/>
      <c r="O9" s="42"/>
    </row>
    <row r="10" spans="1:15" ht="17.25">
      <c r="A10" s="142"/>
      <c r="M10" s="42"/>
      <c r="N10" s="42"/>
      <c r="O10" s="42"/>
    </row>
    <row r="11" spans="1:15" ht="17.25">
      <c r="A11" s="142"/>
      <c r="M11" s="42"/>
      <c r="N11" s="42"/>
      <c r="O11" s="42"/>
    </row>
    <row r="12" spans="1:15" ht="17.25">
      <c r="A12" s="142"/>
      <c r="B12" s="99" t="s">
        <v>87</v>
      </c>
      <c r="C12" s="46"/>
      <c r="D12" s="47"/>
      <c r="E12" s="47"/>
      <c r="H12" s="41"/>
      <c r="I12" s="48" t="s">
        <v>51</v>
      </c>
      <c r="J12" s="48"/>
      <c r="K12" s="48"/>
      <c r="M12" s="42"/>
      <c r="N12" s="42"/>
      <c r="O12" s="42"/>
    </row>
    <row r="13" spans="1:15" ht="17.25">
      <c r="A13" s="142"/>
      <c r="B13" s="100" t="s">
        <v>88</v>
      </c>
      <c r="C13" s="46"/>
      <c r="D13" s="47"/>
      <c r="E13" s="47"/>
      <c r="H13" s="41"/>
      <c r="I13" s="48" t="s">
        <v>120</v>
      </c>
      <c r="J13" s="48"/>
      <c r="K13" s="48"/>
      <c r="M13" s="42"/>
      <c r="N13" s="42"/>
      <c r="O13" s="42"/>
    </row>
    <row r="14" spans="1:15" ht="17.25">
      <c r="A14" s="142"/>
      <c r="B14" s="59"/>
      <c r="C14" s="49"/>
      <c r="D14" s="47"/>
      <c r="E14" s="47"/>
      <c r="H14" s="41"/>
      <c r="L14" s="47"/>
      <c r="M14" s="42"/>
      <c r="N14" s="42"/>
      <c r="O14" s="42"/>
    </row>
    <row r="15" spans="1:15" ht="17.25">
      <c r="A15" s="142"/>
      <c r="B15" s="58" t="s">
        <v>89</v>
      </c>
      <c r="C15" s="46"/>
      <c r="D15" s="47"/>
      <c r="E15" s="47"/>
      <c r="H15" s="41"/>
      <c r="I15" s="50" t="s">
        <v>121</v>
      </c>
      <c r="J15" s="50"/>
      <c r="K15" s="50"/>
      <c r="L15" s="51"/>
      <c r="M15" s="42"/>
      <c r="N15" s="42"/>
      <c r="O15" s="42"/>
    </row>
    <row r="16" spans="1:15" ht="17.25">
      <c r="A16" s="142"/>
      <c r="B16" s="46"/>
      <c r="C16" s="46"/>
      <c r="D16" s="47"/>
      <c r="E16" s="47"/>
      <c r="F16" s="47"/>
      <c r="G16" s="47"/>
      <c r="H16" s="47"/>
      <c r="I16" s="47"/>
      <c r="J16" s="52"/>
      <c r="K16" s="53"/>
      <c r="L16" s="51"/>
      <c r="M16" s="42"/>
      <c r="N16" s="42"/>
      <c r="O16" s="42"/>
    </row>
    <row r="17" spans="1:15" ht="17.25">
      <c r="A17" s="142"/>
      <c r="B17" s="54"/>
      <c r="C17" s="45"/>
      <c r="D17" s="47"/>
      <c r="E17" s="47"/>
      <c r="F17" s="47"/>
      <c r="G17" s="47"/>
      <c r="H17" s="41"/>
      <c r="M17" s="42"/>
      <c r="N17" s="42"/>
      <c r="O17" s="42"/>
    </row>
    <row r="18" spans="1:15" ht="17.25">
      <c r="A18" s="142"/>
      <c r="B18" s="45"/>
      <c r="C18" s="47"/>
      <c r="D18" s="47"/>
      <c r="E18" s="47"/>
      <c r="F18" s="47"/>
      <c r="G18" s="47"/>
      <c r="H18" s="47"/>
      <c r="I18" s="47"/>
      <c r="J18" s="52"/>
      <c r="K18" s="52"/>
      <c r="L18" s="55"/>
      <c r="M18" s="42"/>
      <c r="N18" s="42"/>
      <c r="O18" s="42"/>
    </row>
    <row r="19" spans="1:15" ht="17.25">
      <c r="A19" s="142"/>
      <c r="B19" s="45"/>
      <c r="C19" s="47"/>
      <c r="D19" s="47"/>
      <c r="E19" s="47"/>
      <c r="F19" s="47"/>
      <c r="G19" s="47"/>
      <c r="H19" s="47"/>
      <c r="I19" s="47"/>
      <c r="J19" s="52"/>
      <c r="K19" s="52"/>
      <c r="L19" s="55"/>
      <c r="M19" s="42"/>
      <c r="N19" s="42"/>
      <c r="O19" s="42"/>
    </row>
    <row r="20" spans="1:15" ht="34.5">
      <c r="A20" s="142"/>
      <c r="B20" s="143" t="s">
        <v>48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56"/>
      <c r="M20" s="42"/>
      <c r="N20" s="42"/>
      <c r="O20" s="42"/>
    </row>
    <row r="21" spans="1:15" ht="21">
      <c r="A21" s="142"/>
      <c r="B21" s="144" t="s">
        <v>49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57"/>
      <c r="M21" s="42"/>
      <c r="N21" s="42"/>
      <c r="O21" s="42"/>
    </row>
    <row r="22" spans="1:15" ht="21">
      <c r="A22" s="142"/>
      <c r="B22" s="144" t="s">
        <v>50</v>
      </c>
      <c r="C22" s="144"/>
      <c r="D22" s="144"/>
      <c r="E22" s="144"/>
      <c r="F22" s="144"/>
      <c r="G22" s="144"/>
      <c r="H22" s="144"/>
      <c r="I22" s="144"/>
      <c r="J22" s="144"/>
      <c r="K22" s="144"/>
      <c r="L22" s="57"/>
      <c r="M22" s="42"/>
      <c r="N22" s="42"/>
      <c r="O22" s="42"/>
    </row>
    <row r="23" spans="1:15" ht="17.25">
      <c r="A23" s="142"/>
      <c r="M23" s="42"/>
      <c r="N23" s="42"/>
      <c r="O23" s="42"/>
    </row>
    <row r="24" spans="1:15" ht="17.25">
      <c r="A24" s="142"/>
      <c r="M24" s="42"/>
      <c r="N24" s="42"/>
      <c r="O24" s="42"/>
    </row>
    <row r="25" spans="1:15" ht="17.25">
      <c r="A25" s="1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7.25">
      <c r="A26" s="1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7.25">
      <c r="A27" s="1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7.25">
      <c r="A28" s="1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7.25">
      <c r="A29" s="1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7.25">
      <c r="A30" s="1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7.25">
      <c r="A31" s="1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7.25">
      <c r="A32" s="1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7.25">
      <c r="A33" s="1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7.25">
      <c r="A34" s="1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7.25">
      <c r="A35" s="1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7.25">
      <c r="A36" s="1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7.25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7.25">
      <c r="A38" s="1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7.25">
      <c r="A39" s="1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7.25">
      <c r="A40" s="1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7.25">
      <c r="A41" s="1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7.25">
      <c r="A42" s="1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7.25">
      <c r="A43" s="1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7.25">
      <c r="A44" s="1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7.25">
      <c r="A45" s="1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7.25">
      <c r="A46" s="1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7.25">
      <c r="A47" s="142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7.25">
      <c r="A48" s="1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7.25">
      <c r="A49" s="1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7.25">
      <c r="A50" s="142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17.25">
      <c r="A51" s="142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17.25">
      <c r="A52" s="142"/>
      <c r="B52" s="131" t="s">
        <v>28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5" ht="17.25">
      <c r="A53" s="142"/>
      <c r="B53" s="30"/>
      <c r="C53" s="30"/>
      <c r="D53" s="30"/>
      <c r="E53" s="30"/>
      <c r="F53" s="30"/>
      <c r="G53" s="30"/>
      <c r="H53" s="30"/>
      <c r="I53" s="30"/>
      <c r="J53" s="30"/>
      <c r="K53" s="132"/>
      <c r="L53" s="132"/>
      <c r="M53" s="132"/>
      <c r="N53" s="132"/>
      <c r="O53" s="132"/>
    </row>
    <row r="54" spans="1:15" ht="26.25">
      <c r="A54" s="6" t="s">
        <v>24</v>
      </c>
      <c r="B54" s="14" t="s">
        <v>0</v>
      </c>
      <c r="C54" s="14" t="s">
        <v>26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">
      <c r="A55" s="22"/>
      <c r="B55" s="130" t="s">
        <v>25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1:15" ht="15">
      <c r="A56" s="88"/>
      <c r="B56" s="130" t="s">
        <v>14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1:15" ht="24">
      <c r="A57" s="4" t="s">
        <v>100</v>
      </c>
      <c r="B57" s="7" t="s">
        <v>98</v>
      </c>
      <c r="C57" s="2">
        <v>60</v>
      </c>
      <c r="D57" s="38">
        <v>0.6371999999999999</v>
      </c>
      <c r="E57" s="38">
        <v>0.1032</v>
      </c>
      <c r="F57" s="38">
        <v>5.112</v>
      </c>
      <c r="G57" s="38">
        <v>23.939999999999998</v>
      </c>
      <c r="H57" s="38">
        <v>0.0312</v>
      </c>
      <c r="I57" s="38">
        <v>2.625</v>
      </c>
      <c r="J57" s="38">
        <v>0</v>
      </c>
      <c r="K57" s="38">
        <v>0.207</v>
      </c>
      <c r="L57" s="38">
        <v>14.395199999999999</v>
      </c>
      <c r="M57" s="38">
        <v>26.716799999999996</v>
      </c>
      <c r="N57" s="38">
        <v>18.231</v>
      </c>
      <c r="O57" s="38">
        <v>0.639</v>
      </c>
    </row>
    <row r="58" spans="1:15" ht="24">
      <c r="A58" s="4" t="s">
        <v>52</v>
      </c>
      <c r="B58" s="7" t="s">
        <v>70</v>
      </c>
      <c r="C58" s="2">
        <v>90</v>
      </c>
      <c r="D58" s="38">
        <v>8.15</v>
      </c>
      <c r="E58" s="38">
        <v>10.5</v>
      </c>
      <c r="F58" s="38">
        <v>8.1</v>
      </c>
      <c r="G58" s="38">
        <v>199.56521739130434</v>
      </c>
      <c r="H58" s="38">
        <v>0.13695652173913045</v>
      </c>
      <c r="I58" s="38">
        <v>0.1956521739130435</v>
      </c>
      <c r="J58" s="38">
        <v>2.7391304347826058</v>
      </c>
      <c r="K58" s="38">
        <v>2.269565217391304</v>
      </c>
      <c r="L58" s="38">
        <v>13.480434782608697</v>
      </c>
      <c r="M58" s="38">
        <v>104.59565217391304</v>
      </c>
      <c r="N58" s="38">
        <v>16.082608695652176</v>
      </c>
      <c r="O58" s="38">
        <v>1.702173913043478</v>
      </c>
    </row>
    <row r="59" spans="1:15" ht="24">
      <c r="A59" s="4" t="s">
        <v>42</v>
      </c>
      <c r="B59" s="7" t="s">
        <v>59</v>
      </c>
      <c r="C59" s="2" t="s">
        <v>18</v>
      </c>
      <c r="D59" s="38">
        <v>5.12</v>
      </c>
      <c r="E59" s="38">
        <v>4.53</v>
      </c>
      <c r="F59" s="38">
        <v>31.990000000000002</v>
      </c>
      <c r="G59" s="38">
        <v>189.29999999999998</v>
      </c>
      <c r="H59" s="38">
        <v>0.056999999999999995</v>
      </c>
      <c r="I59" s="38">
        <v>0</v>
      </c>
      <c r="J59" s="38">
        <v>20</v>
      </c>
      <c r="K59" s="38">
        <v>0.8225000000000001</v>
      </c>
      <c r="L59" s="38">
        <v>12.391499999999999</v>
      </c>
      <c r="M59" s="38">
        <v>38.66775</v>
      </c>
      <c r="N59" s="38">
        <v>8.619</v>
      </c>
      <c r="O59" s="38">
        <v>0.862</v>
      </c>
    </row>
    <row r="60" spans="1:15" ht="24">
      <c r="A60" s="4" t="s">
        <v>93</v>
      </c>
      <c r="B60" s="16" t="s">
        <v>90</v>
      </c>
      <c r="C60" s="18">
        <v>200</v>
      </c>
      <c r="D60" s="36">
        <v>0.662</v>
      </c>
      <c r="E60" s="36">
        <v>0.09000000000000001</v>
      </c>
      <c r="F60" s="36">
        <v>22.03</v>
      </c>
      <c r="G60" s="36">
        <v>92.9</v>
      </c>
      <c r="H60" s="36">
        <v>0.016</v>
      </c>
      <c r="I60" s="36">
        <v>0.726</v>
      </c>
      <c r="J60" s="36">
        <v>0</v>
      </c>
      <c r="K60" s="36">
        <v>0.508</v>
      </c>
      <c r="L60" s="36">
        <v>32.480000000000004</v>
      </c>
      <c r="M60" s="36">
        <v>23.44</v>
      </c>
      <c r="N60" s="36">
        <v>17.46</v>
      </c>
      <c r="O60" s="36">
        <v>0.6980000000000001</v>
      </c>
    </row>
    <row r="61" spans="1:15" ht="14.25">
      <c r="A61" s="4"/>
      <c r="B61" s="16" t="s">
        <v>101</v>
      </c>
      <c r="C61" s="18">
        <v>50</v>
      </c>
      <c r="D61" s="36">
        <v>3.7</v>
      </c>
      <c r="E61" s="36">
        <v>4.7</v>
      </c>
      <c r="F61" s="36">
        <v>2.85</v>
      </c>
      <c r="G61" s="36">
        <v>21.5</v>
      </c>
      <c r="H61" s="36">
        <v>0.065</v>
      </c>
      <c r="I61" s="36">
        <v>0</v>
      </c>
      <c r="J61" s="36">
        <v>0</v>
      </c>
      <c r="K61" s="36">
        <v>1.85</v>
      </c>
      <c r="L61" s="36">
        <v>13</v>
      </c>
      <c r="M61" s="36">
        <v>42</v>
      </c>
      <c r="N61" s="36">
        <v>15</v>
      </c>
      <c r="O61" s="36">
        <v>0.7</v>
      </c>
    </row>
    <row r="62" spans="1:17" ht="36">
      <c r="A62" s="43" t="s">
        <v>35</v>
      </c>
      <c r="B62" s="16" t="s">
        <v>30</v>
      </c>
      <c r="C62" s="1">
        <v>20</v>
      </c>
      <c r="D62" s="38">
        <v>1.32</v>
      </c>
      <c r="E62" s="38">
        <v>0.5399999999999999</v>
      </c>
      <c r="F62" s="38">
        <v>17.82</v>
      </c>
      <c r="G62" s="38">
        <v>89.09999999999998</v>
      </c>
      <c r="H62" s="38">
        <v>0.0765</v>
      </c>
      <c r="I62" s="38">
        <v>0</v>
      </c>
      <c r="J62" s="38">
        <v>0</v>
      </c>
      <c r="K62" s="38">
        <v>0.6299999999999999</v>
      </c>
      <c r="L62" s="38">
        <v>13.050000000000002</v>
      </c>
      <c r="M62" s="38">
        <v>67.5</v>
      </c>
      <c r="N62" s="38">
        <v>21.15</v>
      </c>
      <c r="O62" s="38">
        <v>1.7550000000000001</v>
      </c>
      <c r="P62">
        <v>0</v>
      </c>
      <c r="Q62" s="62">
        <v>0</v>
      </c>
    </row>
    <row r="63" spans="1:17" ht="15">
      <c r="A63" s="21"/>
      <c r="B63" s="19" t="s">
        <v>15</v>
      </c>
      <c r="C63" s="20">
        <v>575</v>
      </c>
      <c r="D63" s="26">
        <f aca="true" t="shared" si="0" ref="D63:Q63">D57+D58+D59+D60+D62+D61</f>
        <v>19.5892</v>
      </c>
      <c r="E63" s="26">
        <f t="shared" si="0"/>
        <v>20.463199999999997</v>
      </c>
      <c r="F63" s="26">
        <f t="shared" si="0"/>
        <v>87.90199999999999</v>
      </c>
      <c r="G63" s="26">
        <f t="shared" si="0"/>
        <v>616.3052173913044</v>
      </c>
      <c r="H63" s="26">
        <f t="shared" si="0"/>
        <v>0.38265652173913045</v>
      </c>
      <c r="I63" s="26">
        <f t="shared" si="0"/>
        <v>3.5466521739130434</v>
      </c>
      <c r="J63" s="26">
        <f t="shared" si="0"/>
        <v>22.739130434782606</v>
      </c>
      <c r="K63" s="26">
        <f t="shared" si="0"/>
        <v>6.287065217391303</v>
      </c>
      <c r="L63" s="26">
        <f t="shared" si="0"/>
        <v>98.7971347826087</v>
      </c>
      <c r="M63" s="26">
        <f t="shared" si="0"/>
        <v>302.920202173913</v>
      </c>
      <c r="N63" s="26">
        <f t="shared" si="0"/>
        <v>96.54260869565218</v>
      </c>
      <c r="O63" s="26">
        <f t="shared" si="0"/>
        <v>6.356173913043478</v>
      </c>
      <c r="P63" s="26">
        <f t="shared" si="0"/>
        <v>0</v>
      </c>
      <c r="Q63" s="26">
        <f t="shared" si="0"/>
        <v>0</v>
      </c>
    </row>
    <row r="64" spans="1:15" ht="17.25">
      <c r="A64" s="97"/>
      <c r="B64" s="95"/>
      <c r="C64" s="95"/>
      <c r="D64" s="95"/>
      <c r="E64" s="95"/>
      <c r="F64" s="95"/>
      <c r="G64" s="95"/>
      <c r="H64" s="95"/>
      <c r="I64" s="95"/>
      <c r="J64" s="95"/>
      <c r="K64" s="96"/>
      <c r="L64" s="96"/>
      <c r="M64" s="96"/>
      <c r="N64" s="96"/>
      <c r="O64" s="96"/>
    </row>
    <row r="65" spans="1:15" ht="15">
      <c r="A65" s="88"/>
      <c r="B65" s="130" t="s">
        <v>16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  <row r="66" spans="1:15" ht="36">
      <c r="A66" s="4" t="s">
        <v>103</v>
      </c>
      <c r="B66" s="122" t="s">
        <v>102</v>
      </c>
      <c r="C66" s="87">
        <v>100</v>
      </c>
      <c r="D66" s="124">
        <v>0.8</v>
      </c>
      <c r="E66" s="125">
        <v>0.2</v>
      </c>
      <c r="F66" s="126">
        <v>7.5</v>
      </c>
      <c r="G66" s="126">
        <v>38</v>
      </c>
      <c r="H66" s="127">
        <v>0.06</v>
      </c>
      <c r="I66" s="116">
        <v>38</v>
      </c>
      <c r="J66" s="117"/>
      <c r="K66" s="116">
        <v>0.2</v>
      </c>
      <c r="L66" s="127">
        <v>35</v>
      </c>
      <c r="M66" s="127">
        <v>17</v>
      </c>
      <c r="N66" s="127">
        <v>11</v>
      </c>
      <c r="O66" s="127">
        <v>0.1</v>
      </c>
    </row>
    <row r="67" spans="1:15" ht="24">
      <c r="A67" s="43" t="s">
        <v>58</v>
      </c>
      <c r="B67" s="7" t="s">
        <v>46</v>
      </c>
      <c r="C67" s="3" t="s">
        <v>67</v>
      </c>
      <c r="D67" s="38">
        <v>2.63</v>
      </c>
      <c r="E67" s="38">
        <v>2.66</v>
      </c>
      <c r="F67" s="38">
        <v>0</v>
      </c>
      <c r="G67" s="38">
        <v>34.333333333333336</v>
      </c>
      <c r="H67" s="38">
        <v>0.0033333333333333335</v>
      </c>
      <c r="I67" s="38">
        <v>0.06999999999999999</v>
      </c>
      <c r="J67" s="38">
        <v>21</v>
      </c>
      <c r="K67" s="38">
        <v>0.04</v>
      </c>
      <c r="L67" s="38">
        <v>100</v>
      </c>
      <c r="M67" s="38">
        <v>60</v>
      </c>
      <c r="N67" s="38">
        <v>5.5</v>
      </c>
      <c r="O67" s="38">
        <v>0.06999999999999999</v>
      </c>
    </row>
    <row r="68" spans="1:15" ht="24">
      <c r="A68" s="43" t="s">
        <v>105</v>
      </c>
      <c r="B68" s="7" t="s">
        <v>104</v>
      </c>
      <c r="C68" s="3" t="s">
        <v>23</v>
      </c>
      <c r="D68" s="38">
        <v>10.45</v>
      </c>
      <c r="E68" s="38">
        <v>10.71</v>
      </c>
      <c r="F68" s="38">
        <v>22.89</v>
      </c>
      <c r="G68" s="38">
        <v>221</v>
      </c>
      <c r="H68" s="38">
        <v>0.03</v>
      </c>
      <c r="I68" s="38">
        <v>0.92</v>
      </c>
      <c r="J68" s="73"/>
      <c r="K68" s="38">
        <v>2.61</v>
      </c>
      <c r="L68" s="38">
        <v>21.81</v>
      </c>
      <c r="M68" s="38">
        <v>154.15</v>
      </c>
      <c r="N68" s="38">
        <v>22.03</v>
      </c>
      <c r="O68" s="38">
        <v>3.06</v>
      </c>
    </row>
    <row r="69" spans="1:15" ht="24">
      <c r="A69" s="4" t="s">
        <v>39</v>
      </c>
      <c r="B69" s="7" t="s">
        <v>37</v>
      </c>
      <c r="C69" s="2" t="s">
        <v>18</v>
      </c>
      <c r="D69" s="38">
        <v>4.61</v>
      </c>
      <c r="E69" s="38">
        <v>6.92</v>
      </c>
      <c r="F69" s="38">
        <v>27.79</v>
      </c>
      <c r="G69" s="38">
        <v>207</v>
      </c>
      <c r="H69" s="38">
        <v>0.21</v>
      </c>
      <c r="I69" s="38">
        <v>0</v>
      </c>
      <c r="J69" s="38">
        <v>20</v>
      </c>
      <c r="K69" s="38">
        <v>0.45</v>
      </c>
      <c r="L69" s="38">
        <v>25.19</v>
      </c>
      <c r="M69" s="38">
        <v>208.85</v>
      </c>
      <c r="N69" s="38">
        <v>140.52</v>
      </c>
      <c r="O69" s="38">
        <v>4.720000000000001</v>
      </c>
    </row>
    <row r="70" spans="1:15" ht="24">
      <c r="A70" s="4" t="s">
        <v>43</v>
      </c>
      <c r="B70" s="16" t="s">
        <v>33</v>
      </c>
      <c r="C70" s="1" t="s">
        <v>63</v>
      </c>
      <c r="D70" s="38">
        <v>0.13</v>
      </c>
      <c r="E70" s="38">
        <v>0.02</v>
      </c>
      <c r="F70" s="38">
        <v>10.2</v>
      </c>
      <c r="G70" s="38">
        <v>42</v>
      </c>
      <c r="H70" s="38"/>
      <c r="I70" s="38">
        <v>2.83</v>
      </c>
      <c r="J70" s="38"/>
      <c r="K70" s="38">
        <v>0.01</v>
      </c>
      <c r="L70" s="38">
        <v>14.05</v>
      </c>
      <c r="M70" s="38">
        <v>4.4</v>
      </c>
      <c r="N70" s="38">
        <v>2.4</v>
      </c>
      <c r="O70" s="38">
        <v>0.34</v>
      </c>
    </row>
    <row r="71" spans="1:17" ht="36">
      <c r="A71" s="4" t="s">
        <v>36</v>
      </c>
      <c r="B71" s="16" t="s">
        <v>29</v>
      </c>
      <c r="C71" s="1">
        <v>25</v>
      </c>
      <c r="D71" s="38">
        <v>1.54</v>
      </c>
      <c r="E71" s="38">
        <v>0.19999999999999998</v>
      </c>
      <c r="F71" s="38">
        <v>12.299999999999999</v>
      </c>
      <c r="G71" s="38">
        <v>58.75</v>
      </c>
      <c r="H71" s="38">
        <v>0.027500000000000004</v>
      </c>
      <c r="I71" s="38">
        <v>0</v>
      </c>
      <c r="J71" s="38">
        <v>0</v>
      </c>
      <c r="K71" s="38">
        <v>0.275</v>
      </c>
      <c r="L71" s="38">
        <v>5</v>
      </c>
      <c r="M71" s="38">
        <v>16.25</v>
      </c>
      <c r="N71" s="38">
        <v>3.4999999999999996</v>
      </c>
      <c r="O71" s="38">
        <v>0.275</v>
      </c>
      <c r="P71">
        <v>0</v>
      </c>
      <c r="Q71" s="62">
        <v>0</v>
      </c>
    </row>
    <row r="72" spans="1:17" ht="15">
      <c r="A72" s="21"/>
      <c r="B72" s="19" t="s">
        <v>15</v>
      </c>
      <c r="C72" s="20">
        <v>590</v>
      </c>
      <c r="D72" s="26">
        <f>D66+D67+D68+D69+D70+D71</f>
        <v>20.159999999999997</v>
      </c>
      <c r="E72" s="26">
        <f aca="true" t="shared" si="1" ref="E72:O72">E66+E67+E68+E69+E70+E71</f>
        <v>20.71</v>
      </c>
      <c r="F72" s="26">
        <f t="shared" si="1"/>
        <v>80.67999999999999</v>
      </c>
      <c r="G72" s="26">
        <f t="shared" si="1"/>
        <v>601.0833333333334</v>
      </c>
      <c r="H72" s="26">
        <f t="shared" si="1"/>
        <v>0.33083333333333337</v>
      </c>
      <c r="I72" s="26">
        <f t="shared" si="1"/>
        <v>41.82</v>
      </c>
      <c r="J72" s="26">
        <f t="shared" si="1"/>
        <v>41</v>
      </c>
      <c r="K72" s="26">
        <f t="shared" si="1"/>
        <v>3.585</v>
      </c>
      <c r="L72" s="26">
        <f t="shared" si="1"/>
        <v>201.05</v>
      </c>
      <c r="M72" s="26">
        <f t="shared" si="1"/>
        <v>460.65</v>
      </c>
      <c r="N72" s="26">
        <f t="shared" si="1"/>
        <v>184.95000000000002</v>
      </c>
      <c r="O72" s="26">
        <f t="shared" si="1"/>
        <v>8.565000000000001</v>
      </c>
      <c r="P72" s="105">
        <v>0.25</v>
      </c>
      <c r="Q72" s="63">
        <v>0.25</v>
      </c>
    </row>
    <row r="73" spans="1:15" ht="15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</row>
    <row r="74" spans="1:15" ht="14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84" spans="1:17" ht="15.75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5"/>
      <c r="Q84" s="63"/>
    </row>
    <row r="85" spans="1:15" ht="15">
      <c r="A85" s="88"/>
      <c r="B85" s="130" t="s">
        <v>17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1:15" ht="36">
      <c r="A86" s="89" t="s">
        <v>107</v>
      </c>
      <c r="B86" s="122" t="s">
        <v>106</v>
      </c>
      <c r="C86" s="123">
        <v>60</v>
      </c>
      <c r="D86" s="128">
        <v>0.8417999999999999</v>
      </c>
      <c r="E86" s="128">
        <v>6.024</v>
      </c>
      <c r="F86" s="128">
        <v>4.3740000000000006</v>
      </c>
      <c r="G86" s="128">
        <v>75.06</v>
      </c>
      <c r="H86" s="128">
        <v>0.0264</v>
      </c>
      <c r="I86" s="128">
        <v>5.7791999999999994</v>
      </c>
      <c r="J86" s="128">
        <v>0</v>
      </c>
      <c r="K86" s="128">
        <v>2.6999999999999997</v>
      </c>
      <c r="L86" s="128">
        <v>18.741</v>
      </c>
      <c r="M86" s="128">
        <v>25.962</v>
      </c>
      <c r="N86" s="128">
        <v>11.7174</v>
      </c>
      <c r="O86" s="128">
        <v>0.49679999999999996</v>
      </c>
    </row>
    <row r="87" spans="1:15" ht="36">
      <c r="A87" s="89" t="s">
        <v>83</v>
      </c>
      <c r="B87" s="16" t="s">
        <v>79</v>
      </c>
      <c r="C87" s="18" t="s">
        <v>80</v>
      </c>
      <c r="D87" s="36">
        <v>12.0024</v>
      </c>
      <c r="E87" s="36">
        <v>10.0406</v>
      </c>
      <c r="F87" s="36">
        <v>8.6036</v>
      </c>
      <c r="G87" s="36">
        <v>195.1</v>
      </c>
      <c r="H87" s="36">
        <v>0.10400000000000001</v>
      </c>
      <c r="I87" s="36">
        <v>3.035</v>
      </c>
      <c r="J87" s="36">
        <v>64.92</v>
      </c>
      <c r="K87" s="36">
        <v>1.702</v>
      </c>
      <c r="L87" s="36">
        <v>47.546</v>
      </c>
      <c r="M87" s="36">
        <v>162.008</v>
      </c>
      <c r="N87" s="36">
        <v>24.734</v>
      </c>
      <c r="O87" s="36">
        <v>1.6456</v>
      </c>
    </row>
    <row r="88" spans="1:15" ht="24">
      <c r="A88" s="4" t="s">
        <v>69</v>
      </c>
      <c r="B88" s="16" t="s">
        <v>64</v>
      </c>
      <c r="C88" s="18" t="s">
        <v>18</v>
      </c>
      <c r="D88" s="36">
        <v>3.74</v>
      </c>
      <c r="E88" s="36">
        <v>4.15</v>
      </c>
      <c r="F88" s="36">
        <v>39.23</v>
      </c>
      <c r="G88" s="36">
        <v>209</v>
      </c>
      <c r="H88" s="36">
        <v>0.0255</v>
      </c>
      <c r="I88" s="36">
        <v>0</v>
      </c>
      <c r="J88" s="36">
        <v>20</v>
      </c>
      <c r="K88" s="36">
        <v>0.33</v>
      </c>
      <c r="L88" s="36">
        <v>2.57</v>
      </c>
      <c r="M88" s="36">
        <v>62.45</v>
      </c>
      <c r="N88" s="36">
        <v>16.335</v>
      </c>
      <c r="O88" s="36">
        <v>0.54</v>
      </c>
    </row>
    <row r="89" spans="1:15" ht="20.25">
      <c r="A89" s="90" t="s">
        <v>38</v>
      </c>
      <c r="B89" s="7" t="s">
        <v>27</v>
      </c>
      <c r="C89" s="2" t="s">
        <v>62</v>
      </c>
      <c r="D89" s="38">
        <v>0.07</v>
      </c>
      <c r="E89" s="38">
        <v>0.02</v>
      </c>
      <c r="F89" s="38">
        <v>10</v>
      </c>
      <c r="G89" s="38">
        <v>40</v>
      </c>
      <c r="H89" s="38"/>
      <c r="I89" s="38">
        <v>0.03</v>
      </c>
      <c r="J89" s="38"/>
      <c r="K89" s="38"/>
      <c r="L89" s="38">
        <v>10.95</v>
      </c>
      <c r="M89" s="38">
        <v>2.8</v>
      </c>
      <c r="N89" s="38">
        <v>1.4</v>
      </c>
      <c r="O89" s="38">
        <v>0.26</v>
      </c>
    </row>
    <row r="90" spans="1:17" ht="36">
      <c r="A90" s="43" t="s">
        <v>36</v>
      </c>
      <c r="B90" s="16" t="s">
        <v>29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2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  <c r="P90">
        <v>0</v>
      </c>
      <c r="Q90" s="62">
        <v>0</v>
      </c>
    </row>
    <row r="91" spans="1:15" ht="36">
      <c r="A91" s="43" t="s">
        <v>35</v>
      </c>
      <c r="B91" s="16" t="s">
        <v>30</v>
      </c>
      <c r="C91" s="17">
        <v>20</v>
      </c>
      <c r="D91" s="36">
        <v>1.32</v>
      </c>
      <c r="E91" s="36">
        <v>0.24</v>
      </c>
      <c r="F91" s="36">
        <v>7.920000000000001</v>
      </c>
      <c r="G91" s="36">
        <v>39.6</v>
      </c>
      <c r="H91" s="36">
        <v>0.034</v>
      </c>
      <c r="I91" s="36">
        <v>0</v>
      </c>
      <c r="J91" s="36">
        <v>0</v>
      </c>
      <c r="K91" s="36">
        <v>0.27999999999999997</v>
      </c>
      <c r="L91" s="36">
        <v>5.800000000000001</v>
      </c>
      <c r="M91" s="36">
        <v>30</v>
      </c>
      <c r="N91" s="36">
        <v>9.4</v>
      </c>
      <c r="O91" s="36">
        <v>0.78</v>
      </c>
    </row>
    <row r="92" spans="1:17" ht="15">
      <c r="A92" s="21"/>
      <c r="B92" s="19" t="s">
        <v>15</v>
      </c>
      <c r="C92" s="20">
        <v>565</v>
      </c>
      <c r="D92" s="26">
        <f aca="true" t="shared" si="2" ref="D92:O92">D86+D87+D88+D89+D90+D91</f>
        <v>19.4942</v>
      </c>
      <c r="E92" s="26">
        <f t="shared" si="2"/>
        <v>20.634599999999995</v>
      </c>
      <c r="F92" s="26">
        <f t="shared" si="2"/>
        <v>79.9676</v>
      </c>
      <c r="G92" s="26">
        <f t="shared" si="2"/>
        <v>605.76</v>
      </c>
      <c r="H92" s="26">
        <f t="shared" si="2"/>
        <v>0.2119</v>
      </c>
      <c r="I92" s="26">
        <f t="shared" si="2"/>
        <v>8.844199999999999</v>
      </c>
      <c r="J92" s="26">
        <f t="shared" si="2"/>
        <v>84.92</v>
      </c>
      <c r="K92" s="26">
        <f t="shared" si="2"/>
        <v>5.231999999999999</v>
      </c>
      <c r="L92" s="26">
        <f t="shared" si="2"/>
        <v>89.607</v>
      </c>
      <c r="M92" s="26">
        <f t="shared" si="2"/>
        <v>296.22</v>
      </c>
      <c r="N92" s="26">
        <f t="shared" si="2"/>
        <v>66.3864</v>
      </c>
      <c r="O92" s="26">
        <f t="shared" si="2"/>
        <v>3.9424</v>
      </c>
      <c r="P92" s="105">
        <v>0.25</v>
      </c>
      <c r="Q92" s="63">
        <v>0.25</v>
      </c>
    </row>
    <row r="93" spans="1:15" ht="15.75" customHeight="1">
      <c r="A93" s="13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1"/>
    </row>
    <row r="94" spans="1:15" ht="15">
      <c r="A94" s="88"/>
      <c r="B94" s="40" t="s">
        <v>19</v>
      </c>
      <c r="C94" s="136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41.25">
      <c r="A95" s="71" t="s">
        <v>119</v>
      </c>
      <c r="B95" s="76" t="s">
        <v>118</v>
      </c>
      <c r="C95" s="77">
        <v>60</v>
      </c>
      <c r="D95" s="78">
        <v>0.7872</v>
      </c>
      <c r="E95" s="78">
        <v>1.9494</v>
      </c>
      <c r="F95" s="78">
        <v>3.8795999999999995</v>
      </c>
      <c r="G95" s="78">
        <v>36.24</v>
      </c>
      <c r="H95" s="78">
        <v>0.0132</v>
      </c>
      <c r="I95" s="78">
        <v>10.258799999999999</v>
      </c>
      <c r="J95" s="78">
        <v>0</v>
      </c>
      <c r="K95" s="78">
        <v>5.034</v>
      </c>
      <c r="L95" s="78">
        <v>14.9826</v>
      </c>
      <c r="M95" s="78">
        <v>16.984199999999998</v>
      </c>
      <c r="N95" s="78">
        <v>9.054599999999999</v>
      </c>
      <c r="O95" s="78">
        <v>0.2796</v>
      </c>
    </row>
    <row r="96" spans="1:15" ht="24">
      <c r="A96" s="4" t="s">
        <v>75</v>
      </c>
      <c r="B96" s="28" t="s">
        <v>76</v>
      </c>
      <c r="C96" s="27" t="s">
        <v>23</v>
      </c>
      <c r="D96" s="36">
        <v>9.15</v>
      </c>
      <c r="E96" s="37">
        <v>5.62</v>
      </c>
      <c r="F96" s="37">
        <v>7.8</v>
      </c>
      <c r="G96" s="36">
        <v>105</v>
      </c>
      <c r="H96" s="36">
        <v>0.05</v>
      </c>
      <c r="I96" s="37">
        <v>3.73</v>
      </c>
      <c r="J96" s="37">
        <v>5.82</v>
      </c>
      <c r="K96" s="37">
        <v>2.52</v>
      </c>
      <c r="L96" s="36">
        <v>39.07</v>
      </c>
      <c r="M96" s="36">
        <v>162.19</v>
      </c>
      <c r="N96" s="36">
        <v>48.53</v>
      </c>
      <c r="O96" s="36">
        <v>0.85</v>
      </c>
    </row>
    <row r="97" spans="1:15" ht="24">
      <c r="A97" s="4" t="s">
        <v>41</v>
      </c>
      <c r="B97" s="16" t="s">
        <v>40</v>
      </c>
      <c r="C97" s="18" t="s">
        <v>18</v>
      </c>
      <c r="D97" s="36">
        <v>3.1</v>
      </c>
      <c r="E97" s="37">
        <v>8.4315</v>
      </c>
      <c r="F97" s="37">
        <v>20.508999999999997</v>
      </c>
      <c r="G97" s="37">
        <v>170.25</v>
      </c>
      <c r="H97" s="36">
        <v>0.1395</v>
      </c>
      <c r="I97" s="36">
        <v>18.1605</v>
      </c>
      <c r="J97" s="36">
        <v>20</v>
      </c>
      <c r="K97" s="36">
        <v>0.23149999999999998</v>
      </c>
      <c r="L97" s="36">
        <v>38.175000000000004</v>
      </c>
      <c r="M97" s="36">
        <v>88.09499999999998</v>
      </c>
      <c r="N97" s="36">
        <v>27.75</v>
      </c>
      <c r="O97" s="36">
        <v>1.0195</v>
      </c>
    </row>
    <row r="98" spans="1:15" ht="24">
      <c r="A98" s="43" t="s">
        <v>44</v>
      </c>
      <c r="B98" s="7" t="s">
        <v>31</v>
      </c>
      <c r="C98" s="2">
        <v>200</v>
      </c>
      <c r="D98" s="38">
        <v>0.16000000000000003</v>
      </c>
      <c r="E98" s="38">
        <v>0.16000000000000003</v>
      </c>
      <c r="F98" s="38">
        <v>13.91</v>
      </c>
      <c r="G98" s="38">
        <v>58.74</v>
      </c>
      <c r="H98" s="38">
        <v>0.012</v>
      </c>
      <c r="I98" s="38">
        <v>0.9</v>
      </c>
      <c r="J98" s="38">
        <v>0</v>
      </c>
      <c r="K98" s="38">
        <v>0.08000000000000002</v>
      </c>
      <c r="L98" s="38">
        <v>14.180000000000001</v>
      </c>
      <c r="M98" s="38">
        <v>4.4</v>
      </c>
      <c r="N98" s="38">
        <v>5.140000000000001</v>
      </c>
      <c r="O98" s="38">
        <v>0.952</v>
      </c>
    </row>
    <row r="99" spans="1:15" ht="36">
      <c r="A99" s="43" t="s">
        <v>36</v>
      </c>
      <c r="B99" s="16" t="s">
        <v>29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2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43" t="s">
        <v>35</v>
      </c>
      <c r="B100" s="16" t="s">
        <v>30</v>
      </c>
      <c r="C100" s="17">
        <v>20</v>
      </c>
      <c r="D100" s="36">
        <v>1.32</v>
      </c>
      <c r="E100" s="36">
        <v>0.24</v>
      </c>
      <c r="F100" s="36">
        <v>7.920000000000001</v>
      </c>
      <c r="G100" s="36">
        <v>39.6</v>
      </c>
      <c r="H100" s="36">
        <v>0.034</v>
      </c>
      <c r="I100" s="36">
        <v>0</v>
      </c>
      <c r="J100" s="36">
        <v>0</v>
      </c>
      <c r="K100" s="36">
        <v>0.27999999999999997</v>
      </c>
      <c r="L100" s="36">
        <v>5.800000000000001</v>
      </c>
      <c r="M100" s="36">
        <v>30</v>
      </c>
      <c r="N100" s="36">
        <v>9.4</v>
      </c>
      <c r="O100" s="36">
        <v>0.78</v>
      </c>
    </row>
    <row r="101" spans="1:17" ht="15">
      <c r="A101" s="21"/>
      <c r="B101" s="19" t="s">
        <v>15</v>
      </c>
      <c r="C101" s="20">
        <v>555</v>
      </c>
      <c r="D101" s="26">
        <f aca="true" t="shared" si="3" ref="D101:Q101">D95+D96+D97+D98+D99+D100</f>
        <v>16.0372</v>
      </c>
      <c r="E101" s="26">
        <f t="shared" si="3"/>
        <v>16.5609</v>
      </c>
      <c r="F101" s="26">
        <f t="shared" si="3"/>
        <v>63.85859999999999</v>
      </c>
      <c r="G101" s="26">
        <f t="shared" si="3"/>
        <v>456.83000000000004</v>
      </c>
      <c r="H101" s="26">
        <f t="shared" si="3"/>
        <v>0.27070000000000005</v>
      </c>
      <c r="I101" s="26">
        <f t="shared" si="3"/>
        <v>33.049299999999995</v>
      </c>
      <c r="J101" s="26">
        <f t="shared" si="3"/>
        <v>25.82</v>
      </c>
      <c r="K101" s="26">
        <f t="shared" si="3"/>
        <v>8.365499999999999</v>
      </c>
      <c r="L101" s="26">
        <f t="shared" si="3"/>
        <v>116.2076</v>
      </c>
      <c r="M101" s="26">
        <f t="shared" si="3"/>
        <v>314.66919999999993</v>
      </c>
      <c r="N101" s="26">
        <f t="shared" si="3"/>
        <v>102.6746</v>
      </c>
      <c r="O101" s="26">
        <f t="shared" si="3"/>
        <v>4.1011</v>
      </c>
      <c r="P101" s="26">
        <f t="shared" si="3"/>
        <v>0</v>
      </c>
      <c r="Q101" s="26">
        <f t="shared" si="3"/>
        <v>0</v>
      </c>
    </row>
    <row r="102" spans="1:15" ht="15.75" customHeight="1">
      <c r="A102" s="139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1"/>
    </row>
    <row r="103" spans="1:15" ht="15.75" customHeight="1">
      <c r="A103" s="119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1"/>
    </row>
    <row r="104" spans="1:15" ht="15">
      <c r="A104" s="88"/>
      <c r="B104" s="130" t="s">
        <v>20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</row>
    <row r="105" spans="1:15" ht="24">
      <c r="A105" s="43" t="s">
        <v>60</v>
      </c>
      <c r="B105" s="72" t="s">
        <v>61</v>
      </c>
      <c r="C105" s="11">
        <v>60</v>
      </c>
      <c r="D105" s="38">
        <v>0.7398</v>
      </c>
      <c r="E105" s="38">
        <v>0.05639999999999999</v>
      </c>
      <c r="F105" s="38">
        <v>6.58</v>
      </c>
      <c r="G105" s="38">
        <v>49.019999999999996</v>
      </c>
      <c r="H105" s="38">
        <v>0.034199999999999994</v>
      </c>
      <c r="I105" s="38">
        <v>2.016</v>
      </c>
      <c r="J105" s="38">
        <v>0</v>
      </c>
      <c r="K105" s="38">
        <v>8.04</v>
      </c>
      <c r="L105" s="38">
        <v>15.456000000000001</v>
      </c>
      <c r="M105" s="38">
        <v>31.659599999999998</v>
      </c>
      <c r="N105" s="38">
        <v>21.6282</v>
      </c>
      <c r="O105" s="38">
        <v>0.3984</v>
      </c>
    </row>
    <row r="106" spans="1:15" ht="24">
      <c r="A106" s="4" t="s">
        <v>52</v>
      </c>
      <c r="B106" s="7" t="s">
        <v>81</v>
      </c>
      <c r="C106" s="3" t="s">
        <v>45</v>
      </c>
      <c r="D106" s="38">
        <v>10.184</v>
      </c>
      <c r="E106" s="38">
        <v>13.751999999999999</v>
      </c>
      <c r="F106" s="38">
        <v>11.772</v>
      </c>
      <c r="G106" s="38">
        <v>183.4</v>
      </c>
      <c r="H106" s="38">
        <v>0.054</v>
      </c>
      <c r="I106" s="38">
        <v>0</v>
      </c>
      <c r="J106" s="38">
        <v>0</v>
      </c>
      <c r="K106" s="38">
        <v>3.114</v>
      </c>
      <c r="L106" s="38">
        <v>9.378</v>
      </c>
      <c r="M106" s="38">
        <v>150.084</v>
      </c>
      <c r="N106" s="38">
        <v>27.540000000000003</v>
      </c>
      <c r="O106" s="38">
        <v>2.4120000000000004</v>
      </c>
    </row>
    <row r="107" spans="1:15" ht="24">
      <c r="A107" s="4" t="s">
        <v>85</v>
      </c>
      <c r="B107" s="7" t="s">
        <v>84</v>
      </c>
      <c r="C107" s="3" t="s">
        <v>18</v>
      </c>
      <c r="D107" s="38">
        <v>5.615</v>
      </c>
      <c r="E107" s="38">
        <v>5.040000000000001</v>
      </c>
      <c r="F107" s="38">
        <v>34.99</v>
      </c>
      <c r="G107" s="38">
        <v>208.5</v>
      </c>
      <c r="H107" s="38">
        <v>0.495</v>
      </c>
      <c r="I107" s="38">
        <v>0</v>
      </c>
      <c r="J107" s="38">
        <v>20</v>
      </c>
      <c r="K107" s="38">
        <v>0.49999999999999994</v>
      </c>
      <c r="L107" s="38">
        <v>94.11</v>
      </c>
      <c r="M107" s="38">
        <v>212.32500000000002</v>
      </c>
      <c r="N107" s="38">
        <v>61.69500000000001</v>
      </c>
      <c r="O107" s="38">
        <v>4.6899999999999995</v>
      </c>
    </row>
    <row r="108" spans="1:15" ht="24">
      <c r="A108" s="4" t="s">
        <v>38</v>
      </c>
      <c r="B108" s="16" t="s">
        <v>91</v>
      </c>
      <c r="C108" s="2" t="s">
        <v>92</v>
      </c>
      <c r="D108" s="38">
        <v>0.09</v>
      </c>
      <c r="E108" s="38">
        <v>0.02</v>
      </c>
      <c r="F108" s="38">
        <v>11.91</v>
      </c>
      <c r="G108" s="38">
        <v>48.15</v>
      </c>
      <c r="H108" s="38"/>
      <c r="I108" s="38">
        <v>0.03</v>
      </c>
      <c r="J108" s="38"/>
      <c r="K108" s="38"/>
      <c r="L108" s="38">
        <v>11.25</v>
      </c>
      <c r="M108" s="38">
        <v>2.95</v>
      </c>
      <c r="N108" s="38">
        <v>1.7</v>
      </c>
      <c r="O108" s="38">
        <v>0.29</v>
      </c>
    </row>
    <row r="109" spans="1:15" ht="36">
      <c r="A109" s="43" t="s">
        <v>36</v>
      </c>
      <c r="B109" s="16" t="s">
        <v>29</v>
      </c>
      <c r="C109" s="1">
        <v>20</v>
      </c>
      <c r="D109" s="10">
        <v>1.5199999999999998</v>
      </c>
      <c r="E109" s="10">
        <v>0.15999999999999998</v>
      </c>
      <c r="F109" s="10">
        <v>9.839999999999998</v>
      </c>
      <c r="G109" s="12">
        <v>47</v>
      </c>
      <c r="H109" s="10">
        <v>0.022000000000000002</v>
      </c>
      <c r="I109" s="11">
        <v>0</v>
      </c>
      <c r="J109" s="11">
        <v>0</v>
      </c>
      <c r="K109" s="10">
        <v>0.22</v>
      </c>
      <c r="L109" s="10">
        <v>4</v>
      </c>
      <c r="M109" s="10">
        <v>13</v>
      </c>
      <c r="N109" s="10">
        <v>2.7999999999999994</v>
      </c>
      <c r="O109" s="10">
        <v>0.22</v>
      </c>
    </row>
    <row r="110" spans="1:15" ht="36">
      <c r="A110" s="43" t="s">
        <v>35</v>
      </c>
      <c r="B110" s="16" t="s">
        <v>30</v>
      </c>
      <c r="C110" s="1">
        <v>20</v>
      </c>
      <c r="D110" s="10">
        <v>1.32</v>
      </c>
      <c r="E110" s="38">
        <v>0.24</v>
      </c>
      <c r="F110" s="10">
        <v>7.920000000000001</v>
      </c>
      <c r="G110" s="12">
        <v>39.6</v>
      </c>
      <c r="H110" s="10">
        <v>0.034</v>
      </c>
      <c r="I110" s="11">
        <v>0</v>
      </c>
      <c r="J110" s="11">
        <v>0</v>
      </c>
      <c r="K110" s="10">
        <v>0.27999999999999997</v>
      </c>
      <c r="L110" s="10">
        <v>5.800000000000001</v>
      </c>
      <c r="M110" s="10">
        <v>30</v>
      </c>
      <c r="N110" s="10">
        <v>9.4</v>
      </c>
      <c r="O110" s="10">
        <v>0.78</v>
      </c>
    </row>
    <row r="111" spans="1:17" ht="15">
      <c r="A111" s="6"/>
      <c r="B111" s="8" t="s">
        <v>15</v>
      </c>
      <c r="C111" s="93">
        <v>545</v>
      </c>
      <c r="D111" s="92">
        <f>D105+D106+D107+D108+D109+D110</f>
        <v>19.4688</v>
      </c>
      <c r="E111" s="92">
        <f aca="true" t="shared" si="4" ref="E111:Q111">E105+E106+E107+E108+E109+E110</f>
        <v>19.268399999999996</v>
      </c>
      <c r="F111" s="92">
        <f t="shared" si="4"/>
        <v>83.012</v>
      </c>
      <c r="G111" s="92">
        <f t="shared" si="4"/>
        <v>575.67</v>
      </c>
      <c r="H111" s="92">
        <f t="shared" si="4"/>
        <v>0.6392</v>
      </c>
      <c r="I111" s="92">
        <f t="shared" si="4"/>
        <v>2.046</v>
      </c>
      <c r="J111" s="92">
        <f t="shared" si="4"/>
        <v>20</v>
      </c>
      <c r="K111" s="92">
        <f t="shared" si="4"/>
        <v>12.154</v>
      </c>
      <c r="L111" s="92">
        <f t="shared" si="4"/>
        <v>139.99400000000003</v>
      </c>
      <c r="M111" s="92">
        <f t="shared" si="4"/>
        <v>440.01860000000005</v>
      </c>
      <c r="N111" s="92">
        <f t="shared" si="4"/>
        <v>124.76320000000001</v>
      </c>
      <c r="O111" s="92">
        <f t="shared" si="4"/>
        <v>8.7904</v>
      </c>
      <c r="P111" s="92">
        <f t="shared" si="4"/>
        <v>0</v>
      </c>
      <c r="Q111" s="92">
        <f t="shared" si="4"/>
        <v>0</v>
      </c>
    </row>
    <row r="112" spans="1:17" ht="15">
      <c r="A112" s="79"/>
      <c r="B112" s="80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5"/>
      <c r="Q112" s="63"/>
    </row>
    <row r="113" spans="1:17" ht="15">
      <c r="A113" s="74"/>
      <c r="B113" s="75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05"/>
      <c r="Q113" s="63"/>
    </row>
    <row r="114" spans="1:17" ht="15">
      <c r="A114" s="108"/>
      <c r="B114" s="109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Q114" s="63"/>
    </row>
    <row r="115" spans="1:15" ht="15">
      <c r="A115" s="88"/>
      <c r="B115" s="130" t="s">
        <v>21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</row>
    <row r="116" spans="1:15" ht="36">
      <c r="A116" s="4" t="s">
        <v>34</v>
      </c>
      <c r="B116" s="16" t="s">
        <v>32</v>
      </c>
      <c r="C116" s="17">
        <v>100</v>
      </c>
      <c r="D116" s="36">
        <v>0.4</v>
      </c>
      <c r="E116" s="36">
        <v>0.4</v>
      </c>
      <c r="F116" s="36">
        <v>9.8</v>
      </c>
      <c r="G116" s="36">
        <v>47</v>
      </c>
      <c r="H116" s="36">
        <v>0.03</v>
      </c>
      <c r="I116" s="36">
        <v>10</v>
      </c>
      <c r="J116" s="36"/>
      <c r="K116" s="36">
        <v>0.2</v>
      </c>
      <c r="L116" s="36">
        <v>16</v>
      </c>
      <c r="M116" s="36">
        <v>11</v>
      </c>
      <c r="N116" s="36">
        <v>9</v>
      </c>
      <c r="O116" s="36">
        <v>2.2</v>
      </c>
    </row>
    <row r="117" spans="1:15" ht="24">
      <c r="A117" s="4" t="s">
        <v>47</v>
      </c>
      <c r="B117" s="16" t="s">
        <v>46</v>
      </c>
      <c r="C117" s="17">
        <v>10</v>
      </c>
      <c r="D117" s="36">
        <v>2.03</v>
      </c>
      <c r="E117" s="36">
        <v>2.63</v>
      </c>
      <c r="F117" s="36">
        <v>0</v>
      </c>
      <c r="G117" s="36">
        <v>34.333333333333336</v>
      </c>
      <c r="H117" s="36">
        <v>0.0033333333333333335</v>
      </c>
      <c r="I117" s="36">
        <v>0.06999999999999999</v>
      </c>
      <c r="J117" s="36">
        <v>21</v>
      </c>
      <c r="K117" s="36">
        <v>0.04</v>
      </c>
      <c r="L117" s="36">
        <v>100</v>
      </c>
      <c r="M117" s="36">
        <v>60</v>
      </c>
      <c r="N117" s="36">
        <v>5.5</v>
      </c>
      <c r="O117" s="36">
        <v>0.06999999999999999</v>
      </c>
    </row>
    <row r="118" spans="1:15" ht="14.25">
      <c r="A118" s="4" t="s">
        <v>68</v>
      </c>
      <c r="B118" s="16" t="s">
        <v>122</v>
      </c>
      <c r="C118" s="27" t="s">
        <v>22</v>
      </c>
      <c r="D118" s="36">
        <v>14.330000000000002</v>
      </c>
      <c r="E118" s="23">
        <v>17.28</v>
      </c>
      <c r="F118" s="23">
        <v>39.94</v>
      </c>
      <c r="G118" s="24">
        <v>396</v>
      </c>
      <c r="H118" s="23">
        <v>0.114</v>
      </c>
      <c r="I118" s="23">
        <v>8.992</v>
      </c>
      <c r="J118" s="23">
        <v>29.1</v>
      </c>
      <c r="K118" s="25">
        <v>3.8800000000000003</v>
      </c>
      <c r="L118" s="23">
        <v>55.7</v>
      </c>
      <c r="M118" s="23">
        <v>191.39999999999998</v>
      </c>
      <c r="N118" s="23">
        <v>43.31599999999999</v>
      </c>
      <c r="O118" s="23">
        <v>4.172</v>
      </c>
    </row>
    <row r="119" spans="1:15" ht="24">
      <c r="A119" s="4" t="s">
        <v>43</v>
      </c>
      <c r="B119" s="16" t="s">
        <v>33</v>
      </c>
      <c r="C119" s="1" t="s">
        <v>63</v>
      </c>
      <c r="D119" s="38">
        <v>0.13</v>
      </c>
      <c r="E119" s="38">
        <v>0.02</v>
      </c>
      <c r="F119" s="38">
        <v>10.2</v>
      </c>
      <c r="G119" s="38">
        <v>42</v>
      </c>
      <c r="H119" s="38"/>
      <c r="I119" s="38">
        <v>2.83</v>
      </c>
      <c r="J119" s="38"/>
      <c r="K119" s="38">
        <v>0.01</v>
      </c>
      <c r="L119" s="38">
        <v>14.05</v>
      </c>
      <c r="M119" s="38">
        <v>4.4</v>
      </c>
      <c r="N119" s="38">
        <v>2.4</v>
      </c>
      <c r="O119" s="38">
        <v>0.34</v>
      </c>
    </row>
    <row r="120" spans="1:15" ht="36">
      <c r="A120" s="4" t="s">
        <v>36</v>
      </c>
      <c r="B120" s="28" t="s">
        <v>29</v>
      </c>
      <c r="C120" s="18">
        <v>40</v>
      </c>
      <c r="D120" s="36">
        <v>3.0399999999999996</v>
      </c>
      <c r="E120" s="36">
        <v>0.31999999999999995</v>
      </c>
      <c r="F120" s="36">
        <v>19.679999999999996</v>
      </c>
      <c r="G120" s="36">
        <v>94</v>
      </c>
      <c r="H120" s="36">
        <v>0.044000000000000004</v>
      </c>
      <c r="I120" s="36">
        <v>0</v>
      </c>
      <c r="J120" s="36">
        <v>0</v>
      </c>
      <c r="K120" s="36">
        <v>0.44000000000000006</v>
      </c>
      <c r="L120" s="36">
        <v>8</v>
      </c>
      <c r="M120" s="36">
        <v>26</v>
      </c>
      <c r="N120" s="36">
        <v>5.599999999999999</v>
      </c>
      <c r="O120" s="36">
        <v>0.44000000000000006</v>
      </c>
    </row>
    <row r="121" spans="1:17" ht="15">
      <c r="A121" s="21"/>
      <c r="B121" s="29" t="s">
        <v>15</v>
      </c>
      <c r="C121" s="20">
        <v>550</v>
      </c>
      <c r="D121" s="26">
        <f>SUM(D116:D120)</f>
        <v>19.93</v>
      </c>
      <c r="E121" s="26">
        <f aca="true" t="shared" si="5" ref="E121:O121">SUM(E116:E120)</f>
        <v>20.650000000000002</v>
      </c>
      <c r="F121" s="26">
        <f t="shared" si="5"/>
        <v>79.61999999999999</v>
      </c>
      <c r="G121" s="26">
        <f t="shared" si="5"/>
        <v>613.3333333333334</v>
      </c>
      <c r="H121" s="26">
        <f t="shared" si="5"/>
        <v>0.19133333333333336</v>
      </c>
      <c r="I121" s="26">
        <f t="shared" si="5"/>
        <v>21.892000000000003</v>
      </c>
      <c r="J121" s="26">
        <f t="shared" si="5"/>
        <v>50.1</v>
      </c>
      <c r="K121" s="26">
        <f t="shared" si="5"/>
        <v>4.57</v>
      </c>
      <c r="L121" s="26">
        <f t="shared" si="5"/>
        <v>193.75</v>
      </c>
      <c r="M121" s="26">
        <f t="shared" si="5"/>
        <v>292.79999999999995</v>
      </c>
      <c r="N121" s="26">
        <f t="shared" si="5"/>
        <v>65.81599999999999</v>
      </c>
      <c r="O121" s="26">
        <f t="shared" si="5"/>
        <v>7.222</v>
      </c>
      <c r="P121" s="105">
        <v>0.25</v>
      </c>
      <c r="Q121" s="63">
        <v>0.25</v>
      </c>
    </row>
    <row r="122" spans="1:15" ht="15">
      <c r="A122" s="31"/>
      <c r="B122" s="32"/>
      <c r="C122" s="33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</row>
    <row r="123" spans="1:15" ht="15">
      <c r="A123" s="31"/>
      <c r="B123" s="32"/>
      <c r="C123" s="33"/>
      <c r="D123" s="34"/>
      <c r="E123" s="34"/>
      <c r="F123" s="34"/>
      <c r="G123" s="35"/>
      <c r="H123" s="34"/>
      <c r="I123" s="34"/>
      <c r="J123" s="34"/>
      <c r="K123" s="35"/>
      <c r="L123" s="34"/>
      <c r="M123" s="34"/>
      <c r="N123" s="34"/>
      <c r="O123" s="34"/>
    </row>
    <row r="124" spans="1:15" ht="15">
      <c r="A124" s="31"/>
      <c r="B124" s="32"/>
      <c r="C124" s="33"/>
      <c r="D124" s="34"/>
      <c r="E124" s="34"/>
      <c r="F124" s="34"/>
      <c r="G124" s="35"/>
      <c r="H124" s="34"/>
      <c r="I124" s="34"/>
      <c r="J124" s="34"/>
      <c r="K124" s="35"/>
      <c r="L124" s="34"/>
      <c r="M124" s="34"/>
      <c r="N124" s="34"/>
      <c r="O124" s="34"/>
    </row>
    <row r="125" spans="1:15" ht="15">
      <c r="A125" s="31"/>
      <c r="B125" s="32"/>
      <c r="C125" s="33"/>
      <c r="D125" s="34"/>
      <c r="E125" s="34"/>
      <c r="F125" s="34"/>
      <c r="G125" s="35"/>
      <c r="H125" s="34"/>
      <c r="I125" s="34"/>
      <c r="J125" s="34"/>
      <c r="K125" s="35"/>
      <c r="L125" s="34"/>
      <c r="M125" s="34"/>
      <c r="N125" s="34"/>
      <c r="O125" s="34"/>
    </row>
    <row r="126" spans="1:15" ht="15">
      <c r="A126" s="31"/>
      <c r="B126" s="32"/>
      <c r="C126" s="33"/>
      <c r="D126" s="34"/>
      <c r="E126" s="34"/>
      <c r="F126" s="34"/>
      <c r="G126" s="35"/>
      <c r="H126" s="34"/>
      <c r="I126" s="34"/>
      <c r="J126" s="34"/>
      <c r="K126" s="35"/>
      <c r="L126" s="34"/>
      <c r="M126" s="34"/>
      <c r="N126" s="34"/>
      <c r="O126" s="34"/>
    </row>
    <row r="127" spans="1:15" ht="15">
      <c r="A127" s="31"/>
      <c r="B127" s="32"/>
      <c r="C127" s="33"/>
      <c r="D127" s="34"/>
      <c r="E127" s="34"/>
      <c r="F127" s="34"/>
      <c r="G127" s="35"/>
      <c r="H127" s="34"/>
      <c r="I127" s="34"/>
      <c r="J127" s="34"/>
      <c r="K127" s="35"/>
      <c r="L127" s="34"/>
      <c r="M127" s="34"/>
      <c r="N127" s="34"/>
      <c r="O127" s="34"/>
    </row>
    <row r="128" spans="1:15" ht="15">
      <c r="A128" s="31"/>
      <c r="B128" s="32"/>
      <c r="C128" s="33"/>
      <c r="D128" s="34"/>
      <c r="E128" s="34"/>
      <c r="F128" s="34"/>
      <c r="G128" s="35"/>
      <c r="H128" s="34"/>
      <c r="I128" s="34"/>
      <c r="J128" s="34"/>
      <c r="K128" s="35"/>
      <c r="L128" s="34"/>
      <c r="M128" s="34"/>
      <c r="N128" s="34"/>
      <c r="O128" s="34"/>
    </row>
    <row r="129" spans="1:15" ht="15">
      <c r="A129" s="31"/>
      <c r="B129" s="32"/>
      <c r="C129" s="33"/>
      <c r="D129" s="34"/>
      <c r="E129" s="34"/>
      <c r="F129" s="34"/>
      <c r="G129" s="35"/>
      <c r="H129" s="34"/>
      <c r="I129" s="34"/>
      <c r="J129" s="34"/>
      <c r="K129" s="35"/>
      <c r="L129" s="34"/>
      <c r="M129" s="34"/>
      <c r="N129" s="34"/>
      <c r="O129" s="34"/>
    </row>
    <row r="130" spans="1:15" ht="15">
      <c r="A130" s="31"/>
      <c r="B130" s="32"/>
      <c r="C130" s="33"/>
      <c r="D130" s="34"/>
      <c r="E130" s="34"/>
      <c r="F130" s="34"/>
      <c r="G130" s="35"/>
      <c r="H130" s="34"/>
      <c r="I130" s="34"/>
      <c r="J130" s="34"/>
      <c r="K130" s="35"/>
      <c r="L130" s="34"/>
      <c r="M130" s="34"/>
      <c r="N130" s="34"/>
      <c r="O130" s="34"/>
    </row>
    <row r="131" spans="1:15" ht="15">
      <c r="A131" s="31"/>
      <c r="B131" s="32"/>
      <c r="C131" s="33"/>
      <c r="D131" s="34"/>
      <c r="E131" s="34"/>
      <c r="F131" s="34"/>
      <c r="G131" s="35"/>
      <c r="H131" s="34"/>
      <c r="I131" s="34"/>
      <c r="J131" s="34"/>
      <c r="K131" s="35"/>
      <c r="L131" s="34"/>
      <c r="M131" s="34"/>
      <c r="N131" s="34"/>
      <c r="O131" s="34"/>
    </row>
    <row r="132" spans="1:15" ht="1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15">
      <c r="A160" s="31"/>
      <c r="B160" s="32"/>
      <c r="C160" s="33"/>
      <c r="D160" s="34"/>
      <c r="E160" s="34"/>
      <c r="F160" s="34"/>
      <c r="G160" s="35"/>
      <c r="H160" s="34"/>
      <c r="I160" s="34"/>
      <c r="J160" s="34"/>
      <c r="K160" s="35"/>
      <c r="L160" s="34"/>
      <c r="M160" s="34"/>
      <c r="N160" s="34"/>
      <c r="O160" s="34"/>
    </row>
    <row r="161" spans="1:15" ht="15">
      <c r="A161" s="31"/>
      <c r="B161" s="32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">
      <c r="A162" s="31"/>
      <c r="B162" s="32"/>
      <c r="C162" s="33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>
      <c r="A163" s="31"/>
      <c r="B163" s="32"/>
      <c r="C163" s="33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26.25">
      <c r="A164" s="6" t="s">
        <v>24</v>
      </c>
      <c r="B164" s="14" t="s">
        <v>0</v>
      </c>
      <c r="C164" s="14" t="s">
        <v>26</v>
      </c>
      <c r="D164" s="15" t="s">
        <v>1</v>
      </c>
      <c r="E164" s="15" t="s">
        <v>2</v>
      </c>
      <c r="F164" s="15" t="s">
        <v>3</v>
      </c>
      <c r="G164" s="15" t="s">
        <v>4</v>
      </c>
      <c r="H164" s="15" t="s">
        <v>5</v>
      </c>
      <c r="I164" s="15" t="s">
        <v>6</v>
      </c>
      <c r="J164" s="15" t="s">
        <v>7</v>
      </c>
      <c r="K164" s="15" t="s">
        <v>8</v>
      </c>
      <c r="L164" s="15" t="s">
        <v>9</v>
      </c>
      <c r="M164" s="15" t="s">
        <v>10</v>
      </c>
      <c r="N164" s="15" t="s">
        <v>11</v>
      </c>
      <c r="O164" s="15" t="s">
        <v>12</v>
      </c>
    </row>
    <row r="165" spans="1:15" ht="15">
      <c r="A165" s="5"/>
      <c r="B165" s="129" t="s">
        <v>13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ht="15">
      <c r="A166" s="91"/>
      <c r="B166" s="129" t="s">
        <v>14</v>
      </c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1:15" ht="36">
      <c r="A167" s="4" t="s">
        <v>34</v>
      </c>
      <c r="B167" s="16" t="s">
        <v>32</v>
      </c>
      <c r="C167" s="17">
        <v>100</v>
      </c>
      <c r="D167" s="36">
        <v>0.4</v>
      </c>
      <c r="E167" s="36">
        <v>0.4</v>
      </c>
      <c r="F167" s="36">
        <v>9.8</v>
      </c>
      <c r="G167" s="36">
        <v>47</v>
      </c>
      <c r="H167" s="36">
        <v>0.03</v>
      </c>
      <c r="I167" s="36">
        <v>10</v>
      </c>
      <c r="J167" s="36"/>
      <c r="K167" s="36">
        <v>0.2</v>
      </c>
      <c r="L167" s="36">
        <v>16</v>
      </c>
      <c r="M167" s="36">
        <v>11</v>
      </c>
      <c r="N167" s="36">
        <v>9</v>
      </c>
      <c r="O167" s="36">
        <v>2.2</v>
      </c>
    </row>
    <row r="168" spans="1:15" ht="24">
      <c r="A168" s="43" t="s">
        <v>57</v>
      </c>
      <c r="B168" s="7" t="s">
        <v>74</v>
      </c>
      <c r="C168" s="3" t="s">
        <v>45</v>
      </c>
      <c r="D168" s="10">
        <v>10.61</v>
      </c>
      <c r="E168" s="10">
        <v>15.964</v>
      </c>
      <c r="F168" s="10">
        <v>0</v>
      </c>
      <c r="G168" s="12">
        <v>202</v>
      </c>
      <c r="H168" s="10">
        <v>0.07200000000000001</v>
      </c>
      <c r="I168" s="10">
        <v>2.43</v>
      </c>
      <c r="J168" s="11">
        <v>96.47999999999999</v>
      </c>
      <c r="K168" s="10">
        <v>1.9080000000000001</v>
      </c>
      <c r="L168" s="10">
        <v>48.690000000000005</v>
      </c>
      <c r="M168" s="10">
        <v>171.52200000000002</v>
      </c>
      <c r="N168" s="10">
        <v>22.428</v>
      </c>
      <c r="O168" s="10">
        <v>1.9800000000000002</v>
      </c>
    </row>
    <row r="169" spans="1:15" ht="24">
      <c r="A169" s="4" t="s">
        <v>42</v>
      </c>
      <c r="B169" s="7" t="s">
        <v>59</v>
      </c>
      <c r="C169" s="3" t="s">
        <v>73</v>
      </c>
      <c r="D169" s="38">
        <v>5.1</v>
      </c>
      <c r="E169" s="38">
        <v>2.847</v>
      </c>
      <c r="F169" s="38">
        <v>31.962</v>
      </c>
      <c r="G169" s="38">
        <v>186.1</v>
      </c>
      <c r="H169" s="38">
        <v>0.056999999999999995</v>
      </c>
      <c r="I169" s="38">
        <v>0</v>
      </c>
      <c r="J169" s="38">
        <v>12</v>
      </c>
      <c r="K169" s="38">
        <v>0.8025000000000001</v>
      </c>
      <c r="L169" s="38">
        <v>11.9115</v>
      </c>
      <c r="M169" s="38">
        <v>38.06775</v>
      </c>
      <c r="N169" s="38">
        <v>8.619</v>
      </c>
      <c r="O169" s="38">
        <v>0.858</v>
      </c>
    </row>
    <row r="170" spans="1:15" ht="24">
      <c r="A170" s="4" t="s">
        <v>38</v>
      </c>
      <c r="B170" s="16" t="s">
        <v>53</v>
      </c>
      <c r="C170" s="2" t="s">
        <v>54</v>
      </c>
      <c r="D170" s="10">
        <v>0.11</v>
      </c>
      <c r="E170" s="10">
        <v>0.06</v>
      </c>
      <c r="F170" s="10">
        <v>12.69</v>
      </c>
      <c r="G170" s="12">
        <v>45.05</v>
      </c>
      <c r="H170" s="10">
        <v>0.003</v>
      </c>
      <c r="I170" s="10">
        <v>1.03</v>
      </c>
      <c r="J170" s="10"/>
      <c r="K170" s="10">
        <v>0.02</v>
      </c>
      <c r="L170" s="10">
        <v>12.7</v>
      </c>
      <c r="M170" s="10">
        <v>3.9</v>
      </c>
      <c r="N170" s="10">
        <v>2.3</v>
      </c>
      <c r="O170" s="10">
        <v>0.5</v>
      </c>
    </row>
    <row r="171" spans="1:17" ht="36">
      <c r="A171" s="43" t="s">
        <v>36</v>
      </c>
      <c r="B171" s="16" t="s">
        <v>29</v>
      </c>
      <c r="C171" s="1">
        <v>35</v>
      </c>
      <c r="D171" s="10">
        <v>2.6599999999999997</v>
      </c>
      <c r="E171" s="10">
        <v>0.2799999999999999</v>
      </c>
      <c r="F171" s="10">
        <v>17.22</v>
      </c>
      <c r="G171" s="12">
        <v>82.25</v>
      </c>
      <c r="H171" s="10">
        <v>0.038500000000000006</v>
      </c>
      <c r="I171" s="11">
        <v>0</v>
      </c>
      <c r="J171" s="11">
        <v>0</v>
      </c>
      <c r="K171" s="10">
        <v>0.385</v>
      </c>
      <c r="L171" s="10">
        <v>7</v>
      </c>
      <c r="M171" s="10">
        <v>22.75</v>
      </c>
      <c r="N171" s="10">
        <v>4.899999999999999</v>
      </c>
      <c r="O171" s="10">
        <v>0.385</v>
      </c>
      <c r="P171">
        <v>0</v>
      </c>
      <c r="Q171" s="62">
        <v>0</v>
      </c>
    </row>
    <row r="172" spans="1:15" ht="36">
      <c r="A172" s="43" t="s">
        <v>35</v>
      </c>
      <c r="B172" s="16" t="s">
        <v>30</v>
      </c>
      <c r="C172" s="1">
        <v>20</v>
      </c>
      <c r="D172" s="10">
        <v>1.32</v>
      </c>
      <c r="E172" s="10">
        <v>0.24</v>
      </c>
      <c r="F172" s="10">
        <v>7.920000000000001</v>
      </c>
      <c r="G172" s="12">
        <v>39.6</v>
      </c>
      <c r="H172" s="10">
        <v>0.034</v>
      </c>
      <c r="I172" s="11">
        <v>0</v>
      </c>
      <c r="J172" s="11">
        <v>0</v>
      </c>
      <c r="K172" s="10">
        <v>0.27999999999999997</v>
      </c>
      <c r="L172" s="10">
        <v>5.800000000000001</v>
      </c>
      <c r="M172" s="10">
        <v>30</v>
      </c>
      <c r="N172" s="10">
        <v>9.4</v>
      </c>
      <c r="O172" s="10">
        <v>0.78</v>
      </c>
    </row>
    <row r="173" spans="1:17" ht="15">
      <c r="A173" s="6"/>
      <c r="B173" s="8" t="s">
        <v>15</v>
      </c>
      <c r="C173" s="9">
        <v>598</v>
      </c>
      <c r="D173" s="13">
        <f aca="true" t="shared" si="6" ref="D173:O173">SUM(D167:D172)</f>
        <v>20.2</v>
      </c>
      <c r="E173" s="13">
        <f t="shared" si="6"/>
        <v>19.791</v>
      </c>
      <c r="F173" s="13">
        <f t="shared" si="6"/>
        <v>79.592</v>
      </c>
      <c r="G173" s="13">
        <f t="shared" si="6"/>
        <v>602.0000000000001</v>
      </c>
      <c r="H173" s="13">
        <f t="shared" si="6"/>
        <v>0.23450000000000001</v>
      </c>
      <c r="I173" s="13">
        <f t="shared" si="6"/>
        <v>13.459999999999999</v>
      </c>
      <c r="J173" s="13">
        <f t="shared" si="6"/>
        <v>108.47999999999999</v>
      </c>
      <c r="K173" s="13">
        <f t="shared" si="6"/>
        <v>3.5955</v>
      </c>
      <c r="L173" s="13">
        <f t="shared" si="6"/>
        <v>102.1015</v>
      </c>
      <c r="M173" s="13">
        <f t="shared" si="6"/>
        <v>277.23975</v>
      </c>
      <c r="N173" s="13">
        <f t="shared" si="6"/>
        <v>56.64699999999999</v>
      </c>
      <c r="O173" s="13">
        <f t="shared" si="6"/>
        <v>6.703</v>
      </c>
      <c r="P173" s="105">
        <v>0.25</v>
      </c>
      <c r="Q173" s="63">
        <v>0.25</v>
      </c>
    </row>
    <row r="174" spans="1:15" ht="15">
      <c r="A174" s="5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7" ht="15">
      <c r="A175" s="91"/>
      <c r="B175" s="129" t="s">
        <v>16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Q175" s="63"/>
    </row>
    <row r="176" spans="1:17" ht="24">
      <c r="A176" s="43" t="s">
        <v>94</v>
      </c>
      <c r="B176" s="16" t="s">
        <v>99</v>
      </c>
      <c r="C176" s="17">
        <v>60</v>
      </c>
      <c r="D176" s="36">
        <v>7.029999999999999</v>
      </c>
      <c r="E176" s="36">
        <v>7.94</v>
      </c>
      <c r="F176" s="36">
        <v>19.75</v>
      </c>
      <c r="G176" s="36">
        <v>178.5</v>
      </c>
      <c r="H176" s="36">
        <v>0.051000000000000004</v>
      </c>
      <c r="I176" s="36">
        <v>0.11</v>
      </c>
      <c r="J176" s="118">
        <v>51.5</v>
      </c>
      <c r="K176" s="36">
        <v>0.56</v>
      </c>
      <c r="L176" s="36">
        <v>159.2</v>
      </c>
      <c r="M176" s="36">
        <v>117.5</v>
      </c>
      <c r="N176" s="36">
        <v>13.85</v>
      </c>
      <c r="O176" s="36">
        <v>0.56</v>
      </c>
      <c r="Q176" s="63"/>
    </row>
    <row r="177" spans="1:17" ht="24">
      <c r="A177" s="43" t="s">
        <v>86</v>
      </c>
      <c r="B177" s="7" t="s">
        <v>82</v>
      </c>
      <c r="C177" s="3" t="s">
        <v>22</v>
      </c>
      <c r="D177" s="38">
        <v>5.1</v>
      </c>
      <c r="E177" s="38">
        <v>5.38</v>
      </c>
      <c r="F177" s="38">
        <v>22.34</v>
      </c>
      <c r="G177" s="38">
        <v>191.35</v>
      </c>
      <c r="H177" s="38">
        <v>0.114</v>
      </c>
      <c r="I177" s="38">
        <v>18.78</v>
      </c>
      <c r="J177" s="38">
        <v>39</v>
      </c>
      <c r="K177" s="38">
        <v>0</v>
      </c>
      <c r="L177" s="38">
        <v>68.94</v>
      </c>
      <c r="M177" s="38">
        <v>172.79</v>
      </c>
      <c r="N177" s="38">
        <v>38.24</v>
      </c>
      <c r="O177" s="38">
        <v>2.68</v>
      </c>
      <c r="Q177" s="63"/>
    </row>
    <row r="178" spans="1:17" ht="14.25">
      <c r="A178" s="43" t="s">
        <v>68</v>
      </c>
      <c r="B178" s="7" t="s">
        <v>108</v>
      </c>
      <c r="C178" s="2" t="s">
        <v>63</v>
      </c>
      <c r="D178" s="38">
        <v>0.24000000000000002</v>
      </c>
      <c r="E178" s="38">
        <v>0.09000000000000001</v>
      </c>
      <c r="F178" s="38">
        <v>12.42</v>
      </c>
      <c r="G178" s="38">
        <v>54.2</v>
      </c>
      <c r="H178" s="38">
        <v>0.004</v>
      </c>
      <c r="I178" s="38">
        <v>50.03</v>
      </c>
      <c r="J178" s="38">
        <v>0</v>
      </c>
      <c r="K178" s="38">
        <v>0.19</v>
      </c>
      <c r="L178" s="38">
        <v>13.95</v>
      </c>
      <c r="M178" s="38">
        <v>3.65</v>
      </c>
      <c r="N178" s="38">
        <v>2.25</v>
      </c>
      <c r="O178" s="38">
        <v>0.41000000000000003</v>
      </c>
      <c r="Q178" s="63"/>
    </row>
    <row r="179" spans="1:17" ht="14.25">
      <c r="A179" s="43" t="s">
        <v>109</v>
      </c>
      <c r="B179" s="16" t="s">
        <v>101</v>
      </c>
      <c r="C179" s="18">
        <v>30</v>
      </c>
      <c r="D179" s="36">
        <v>2.22</v>
      </c>
      <c r="E179" s="36">
        <v>2.82</v>
      </c>
      <c r="F179" s="36">
        <v>1.71</v>
      </c>
      <c r="G179" s="36">
        <v>12.9</v>
      </c>
      <c r="H179" s="36">
        <v>0.039</v>
      </c>
      <c r="I179" s="36">
        <v>0</v>
      </c>
      <c r="J179" s="36">
        <v>0</v>
      </c>
      <c r="K179" s="36">
        <v>1.11</v>
      </c>
      <c r="L179" s="36">
        <v>7.8</v>
      </c>
      <c r="M179" s="36">
        <v>25.2</v>
      </c>
      <c r="N179" s="36">
        <v>9</v>
      </c>
      <c r="O179" s="36">
        <v>0.42</v>
      </c>
      <c r="Q179" s="63"/>
    </row>
    <row r="180" spans="1:17" ht="36">
      <c r="A180" s="43" t="s">
        <v>35</v>
      </c>
      <c r="B180" s="16" t="s">
        <v>30</v>
      </c>
      <c r="C180" s="1">
        <v>20</v>
      </c>
      <c r="D180" s="10">
        <v>1.32</v>
      </c>
      <c r="E180" s="10">
        <v>0.24</v>
      </c>
      <c r="F180" s="10">
        <v>7.920000000000001</v>
      </c>
      <c r="G180" s="12">
        <v>39.6</v>
      </c>
      <c r="H180" s="10">
        <v>0.034</v>
      </c>
      <c r="I180" s="11">
        <v>0</v>
      </c>
      <c r="J180" s="11">
        <v>0</v>
      </c>
      <c r="K180" s="10">
        <v>0.27999999999999997</v>
      </c>
      <c r="L180" s="10">
        <v>5.800000000000001</v>
      </c>
      <c r="M180" s="10">
        <v>30</v>
      </c>
      <c r="N180" s="10">
        <v>9.4</v>
      </c>
      <c r="O180" s="10">
        <v>0.78</v>
      </c>
      <c r="P180">
        <v>0</v>
      </c>
      <c r="Q180" s="63">
        <v>0</v>
      </c>
    </row>
    <row r="181" spans="1:17" ht="15">
      <c r="A181" s="6"/>
      <c r="B181" s="8" t="s">
        <v>15</v>
      </c>
      <c r="C181" s="9">
        <v>510</v>
      </c>
      <c r="D181" s="13">
        <f aca="true" t="shared" si="7" ref="D181:O181">SUM(D176:D180)</f>
        <v>15.91</v>
      </c>
      <c r="E181" s="13">
        <f t="shared" si="7"/>
        <v>16.47</v>
      </c>
      <c r="F181" s="13">
        <f t="shared" si="7"/>
        <v>64.14</v>
      </c>
      <c r="G181" s="13">
        <f t="shared" si="7"/>
        <v>476.55</v>
      </c>
      <c r="H181" s="13">
        <f t="shared" si="7"/>
        <v>0.24200000000000002</v>
      </c>
      <c r="I181" s="13">
        <f t="shared" si="7"/>
        <v>68.92</v>
      </c>
      <c r="J181" s="13">
        <f t="shared" si="7"/>
        <v>90.5</v>
      </c>
      <c r="K181" s="13">
        <f t="shared" si="7"/>
        <v>2.14</v>
      </c>
      <c r="L181" s="13">
        <f t="shared" si="7"/>
        <v>255.69</v>
      </c>
      <c r="M181" s="13">
        <f t="shared" si="7"/>
        <v>349.13999999999993</v>
      </c>
      <c r="N181" s="13">
        <f t="shared" si="7"/>
        <v>72.74000000000001</v>
      </c>
      <c r="O181" s="13">
        <f t="shared" si="7"/>
        <v>4.8500000000000005</v>
      </c>
      <c r="P181" s="105">
        <v>0.25</v>
      </c>
      <c r="Q181" s="63">
        <v>0.25</v>
      </c>
    </row>
    <row r="182" spans="1:17" ht="15">
      <c r="A182" s="79"/>
      <c r="B182" s="80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3"/>
      <c r="Q182" s="63"/>
    </row>
    <row r="183" spans="1:17" ht="15">
      <c r="A183" s="91"/>
      <c r="B183" s="129" t="s">
        <v>17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Q183" s="63"/>
    </row>
    <row r="184" spans="1:17" ht="41.25">
      <c r="A184" s="44" t="s">
        <v>66</v>
      </c>
      <c r="B184" s="84" t="s">
        <v>65</v>
      </c>
      <c r="C184" s="87">
        <v>60</v>
      </c>
      <c r="D184" s="85">
        <v>0.8448</v>
      </c>
      <c r="E184" s="86">
        <v>3.6071999999999997</v>
      </c>
      <c r="F184" s="86">
        <v>4.9559999999999995</v>
      </c>
      <c r="G184" s="85">
        <v>55.68</v>
      </c>
      <c r="H184" s="85">
        <v>0.0102</v>
      </c>
      <c r="I184" s="85">
        <v>3.9899999999999998</v>
      </c>
      <c r="J184" s="85">
        <v>0</v>
      </c>
      <c r="K184" s="85">
        <v>1.6199999999999999</v>
      </c>
      <c r="L184" s="85">
        <v>21.278399999999998</v>
      </c>
      <c r="M184" s="85">
        <v>24.379199999999997</v>
      </c>
      <c r="N184" s="85">
        <v>12.416999999999998</v>
      </c>
      <c r="O184" s="85">
        <v>0.7944</v>
      </c>
      <c r="Q184" s="63"/>
    </row>
    <row r="185" spans="1:17" ht="24">
      <c r="A185" s="43" t="s">
        <v>56</v>
      </c>
      <c r="B185" s="7" t="s">
        <v>55</v>
      </c>
      <c r="C185" s="1">
        <v>90</v>
      </c>
      <c r="D185" s="38">
        <v>11.85</v>
      </c>
      <c r="E185" s="39">
        <v>8.06</v>
      </c>
      <c r="F185" s="39">
        <v>18.526</v>
      </c>
      <c r="G185" s="38">
        <v>198</v>
      </c>
      <c r="H185" s="38">
        <v>0.18000000000000002</v>
      </c>
      <c r="I185" s="38">
        <v>0.81</v>
      </c>
      <c r="J185" s="38">
        <v>12.419999999999998</v>
      </c>
      <c r="K185" s="38">
        <v>61.47000000000001</v>
      </c>
      <c r="L185" s="38">
        <v>51.642</v>
      </c>
      <c r="M185" s="38">
        <v>69.3</v>
      </c>
      <c r="N185" s="38">
        <v>19.98</v>
      </c>
      <c r="O185" s="38">
        <v>3.24</v>
      </c>
      <c r="Q185" s="63"/>
    </row>
    <row r="186" spans="1:17" ht="24">
      <c r="A186" s="43" t="s">
        <v>41</v>
      </c>
      <c r="B186" s="7" t="s">
        <v>40</v>
      </c>
      <c r="C186" s="1" t="s">
        <v>18</v>
      </c>
      <c r="D186" s="38">
        <v>3.13</v>
      </c>
      <c r="E186" s="38">
        <v>8.4315</v>
      </c>
      <c r="F186" s="38">
        <v>20.508999999999997</v>
      </c>
      <c r="G186" s="38">
        <v>170.25</v>
      </c>
      <c r="H186" s="38">
        <v>0.1395</v>
      </c>
      <c r="I186" s="38">
        <v>18.1605</v>
      </c>
      <c r="J186" s="38">
        <v>20</v>
      </c>
      <c r="K186" s="38">
        <v>0.23149999999999998</v>
      </c>
      <c r="L186" s="38">
        <v>38.175000000000004</v>
      </c>
      <c r="M186" s="38">
        <v>88.09499999999998</v>
      </c>
      <c r="N186" s="38">
        <v>27.75</v>
      </c>
      <c r="O186" s="38">
        <v>1.0195</v>
      </c>
      <c r="Q186" s="63"/>
    </row>
    <row r="187" spans="1:17" ht="24">
      <c r="A187" s="4" t="s">
        <v>38</v>
      </c>
      <c r="B187" s="16" t="s">
        <v>27</v>
      </c>
      <c r="C187" s="18" t="s">
        <v>62</v>
      </c>
      <c r="D187" s="36">
        <v>0.07</v>
      </c>
      <c r="E187" s="36">
        <v>0.02</v>
      </c>
      <c r="F187" s="36">
        <v>10</v>
      </c>
      <c r="G187" s="36">
        <v>40</v>
      </c>
      <c r="H187" s="36"/>
      <c r="I187" s="36">
        <v>0.03</v>
      </c>
      <c r="J187" s="36"/>
      <c r="K187" s="36"/>
      <c r="L187" s="36">
        <v>10.95</v>
      </c>
      <c r="M187" s="36">
        <v>2.8</v>
      </c>
      <c r="N187" s="36">
        <v>1.4</v>
      </c>
      <c r="O187" s="36">
        <v>0.26</v>
      </c>
      <c r="Q187" s="63"/>
    </row>
    <row r="188" spans="1:17" ht="36">
      <c r="A188" s="43" t="s">
        <v>36</v>
      </c>
      <c r="B188" s="16" t="s">
        <v>29</v>
      </c>
      <c r="C188" s="1">
        <v>35</v>
      </c>
      <c r="D188" s="10">
        <v>2.6599999999999997</v>
      </c>
      <c r="E188" s="10">
        <v>0.27999999999999997</v>
      </c>
      <c r="F188" s="10">
        <v>17.219999999999995</v>
      </c>
      <c r="G188" s="12">
        <v>82.25</v>
      </c>
      <c r="H188" s="10">
        <v>0.0385</v>
      </c>
      <c r="I188" s="11">
        <v>0</v>
      </c>
      <c r="J188" s="11">
        <v>0</v>
      </c>
      <c r="K188" s="10">
        <v>0.385</v>
      </c>
      <c r="L188" s="10">
        <v>7</v>
      </c>
      <c r="M188" s="10">
        <v>22.75</v>
      </c>
      <c r="N188" s="10">
        <v>4.8999999999999995</v>
      </c>
      <c r="O188" s="10">
        <v>0.385</v>
      </c>
      <c r="Q188" s="63"/>
    </row>
    <row r="189" spans="1:17" ht="36">
      <c r="A189" s="43" t="s">
        <v>35</v>
      </c>
      <c r="B189" s="16" t="s">
        <v>30</v>
      </c>
      <c r="C189" s="1">
        <v>25</v>
      </c>
      <c r="D189" s="10">
        <v>1.6500000000000001</v>
      </c>
      <c r="E189" s="10">
        <v>0.3</v>
      </c>
      <c r="F189" s="10">
        <v>9.9</v>
      </c>
      <c r="G189" s="12">
        <v>49.5</v>
      </c>
      <c r="H189" s="10">
        <v>0.0425</v>
      </c>
      <c r="I189" s="11">
        <v>0</v>
      </c>
      <c r="J189" s="11">
        <v>0</v>
      </c>
      <c r="K189" s="10">
        <v>0.35</v>
      </c>
      <c r="L189" s="10">
        <v>7.250000000000001</v>
      </c>
      <c r="M189" s="10">
        <v>37.5</v>
      </c>
      <c r="N189" s="10">
        <v>11.75</v>
      </c>
      <c r="O189" s="10">
        <v>0.9750000000000001</v>
      </c>
      <c r="Q189" s="63"/>
    </row>
    <row r="190" spans="1:17" ht="15">
      <c r="A190" s="6"/>
      <c r="B190" s="8" t="s">
        <v>15</v>
      </c>
      <c r="C190" s="9">
        <v>565</v>
      </c>
      <c r="D190" s="13">
        <f>SUM(D184:D189)</f>
        <v>20.2048</v>
      </c>
      <c r="E190" s="13">
        <f aca="true" t="shared" si="8" ref="E190:O190">SUM(E184:E189)</f>
        <v>20.698700000000002</v>
      </c>
      <c r="F190" s="13">
        <f t="shared" si="8"/>
        <v>81.111</v>
      </c>
      <c r="G190" s="13">
        <f t="shared" si="8"/>
        <v>595.6800000000001</v>
      </c>
      <c r="H190" s="13">
        <f t="shared" si="8"/>
        <v>0.4107</v>
      </c>
      <c r="I190" s="13">
        <f t="shared" si="8"/>
        <v>22.9905</v>
      </c>
      <c r="J190" s="13">
        <f t="shared" si="8"/>
        <v>32.42</v>
      </c>
      <c r="K190" s="13">
        <f t="shared" si="8"/>
        <v>64.0565</v>
      </c>
      <c r="L190" s="13">
        <f t="shared" si="8"/>
        <v>136.29540000000003</v>
      </c>
      <c r="M190" s="13">
        <f t="shared" si="8"/>
        <v>244.8242</v>
      </c>
      <c r="N190" s="13">
        <f t="shared" si="8"/>
        <v>78.197</v>
      </c>
      <c r="O190" s="13">
        <f t="shared" si="8"/>
        <v>6.6739</v>
      </c>
      <c r="P190" s="105">
        <v>0.25</v>
      </c>
      <c r="Q190" s="63">
        <v>0.25</v>
      </c>
    </row>
    <row r="191" spans="1:17" ht="15">
      <c r="A191" s="79"/>
      <c r="B191" s="80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3"/>
      <c r="Q191" s="63"/>
    </row>
    <row r="192" spans="1:15" ht="15">
      <c r="A192" s="91"/>
      <c r="B192" s="129" t="s">
        <v>19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1:15" ht="36">
      <c r="A193" s="43" t="s">
        <v>103</v>
      </c>
      <c r="B193" s="84" t="s">
        <v>102</v>
      </c>
      <c r="C193" s="87">
        <v>100</v>
      </c>
      <c r="D193" s="124">
        <v>0.8</v>
      </c>
      <c r="E193" s="125">
        <v>0.2</v>
      </c>
      <c r="F193" s="126">
        <v>7.5</v>
      </c>
      <c r="G193" s="126">
        <v>38</v>
      </c>
      <c r="H193" s="127">
        <v>0.06</v>
      </c>
      <c r="I193" s="116">
        <v>38</v>
      </c>
      <c r="J193" s="117"/>
      <c r="K193" s="116">
        <v>0.2</v>
      </c>
      <c r="L193" s="127">
        <v>35</v>
      </c>
      <c r="M193" s="127">
        <v>17</v>
      </c>
      <c r="N193" s="127">
        <v>11</v>
      </c>
      <c r="O193" s="127">
        <v>0.1</v>
      </c>
    </row>
    <row r="194" spans="1:15" ht="36">
      <c r="A194" s="43" t="s">
        <v>77</v>
      </c>
      <c r="B194" s="7" t="s">
        <v>78</v>
      </c>
      <c r="C194" s="2" t="s">
        <v>72</v>
      </c>
      <c r="D194" s="10">
        <v>7.2838</v>
      </c>
      <c r="E194" s="10">
        <v>11.7904</v>
      </c>
      <c r="F194" s="10">
        <v>8.7376</v>
      </c>
      <c r="G194" s="38">
        <v>133.99</v>
      </c>
      <c r="H194" s="10">
        <v>0.0475</v>
      </c>
      <c r="I194" s="10">
        <v>0.2762</v>
      </c>
      <c r="J194" s="10">
        <v>29.62</v>
      </c>
      <c r="K194" s="10">
        <v>0.4205</v>
      </c>
      <c r="L194" s="10">
        <v>20.726</v>
      </c>
      <c r="M194" s="10">
        <v>80.202</v>
      </c>
      <c r="N194" s="10">
        <v>15.521</v>
      </c>
      <c r="O194" s="10">
        <v>0.6402000000000001</v>
      </c>
    </row>
    <row r="195" spans="1:15" ht="24">
      <c r="A195" s="4" t="s">
        <v>42</v>
      </c>
      <c r="B195" s="7" t="s">
        <v>59</v>
      </c>
      <c r="C195" s="3" t="s">
        <v>73</v>
      </c>
      <c r="D195" s="38">
        <v>5.1</v>
      </c>
      <c r="E195" s="38">
        <v>2.847</v>
      </c>
      <c r="F195" s="38">
        <v>31.962</v>
      </c>
      <c r="G195" s="38">
        <v>176.1</v>
      </c>
      <c r="H195" s="38">
        <v>0.056999999999999995</v>
      </c>
      <c r="I195" s="38">
        <v>0</v>
      </c>
      <c r="J195" s="38">
        <v>12</v>
      </c>
      <c r="K195" s="38">
        <v>0.8025000000000001</v>
      </c>
      <c r="L195" s="38">
        <v>11.9115</v>
      </c>
      <c r="M195" s="38">
        <v>38.06775</v>
      </c>
      <c r="N195" s="38">
        <v>8.619</v>
      </c>
      <c r="O195" s="38">
        <v>0.858</v>
      </c>
    </row>
    <row r="196" spans="1:15" ht="14.25">
      <c r="A196" s="89" t="s">
        <v>68</v>
      </c>
      <c r="B196" s="16" t="s">
        <v>97</v>
      </c>
      <c r="C196" s="18">
        <v>200</v>
      </c>
      <c r="D196" s="36">
        <v>0.34</v>
      </c>
      <c r="E196" s="36">
        <v>0.17</v>
      </c>
      <c r="F196" s="36">
        <v>11.48</v>
      </c>
      <c r="G196" s="36">
        <v>63.6</v>
      </c>
      <c r="H196" s="36">
        <v>0.024</v>
      </c>
      <c r="I196" s="36">
        <v>3.172</v>
      </c>
      <c r="J196" s="36">
        <v>0</v>
      </c>
      <c r="K196" s="36">
        <v>0.13</v>
      </c>
      <c r="L196" s="36">
        <v>16.668000000000003</v>
      </c>
      <c r="M196" s="36">
        <v>7.050000000000001</v>
      </c>
      <c r="N196" s="36">
        <v>7.782</v>
      </c>
      <c r="O196" s="36">
        <v>0.8800000000000001</v>
      </c>
    </row>
    <row r="197" spans="1:15" ht="36">
      <c r="A197" s="43" t="s">
        <v>36</v>
      </c>
      <c r="B197" s="16" t="s">
        <v>29</v>
      </c>
      <c r="C197" s="1">
        <v>20</v>
      </c>
      <c r="D197" s="10">
        <v>1.5199999999999998</v>
      </c>
      <c r="E197" s="10">
        <v>0.15999999999999998</v>
      </c>
      <c r="F197" s="10">
        <v>9.839999999999998</v>
      </c>
      <c r="G197" s="12">
        <v>47</v>
      </c>
      <c r="H197" s="10">
        <v>0.022000000000000002</v>
      </c>
      <c r="I197" s="11">
        <v>0</v>
      </c>
      <c r="J197" s="11">
        <v>0</v>
      </c>
      <c r="K197" s="10">
        <v>0.22</v>
      </c>
      <c r="L197" s="10">
        <v>4</v>
      </c>
      <c r="M197" s="10">
        <v>13</v>
      </c>
      <c r="N197" s="10">
        <v>2.7999999999999994</v>
      </c>
      <c r="O197" s="10">
        <v>0.22</v>
      </c>
    </row>
    <row r="198" spans="1:17" ht="15">
      <c r="A198" s="6"/>
      <c r="B198" s="8" t="s">
        <v>15</v>
      </c>
      <c r="C198" s="9">
        <v>573</v>
      </c>
      <c r="D198" s="13">
        <f>SUM(D193:D197)</f>
        <v>15.0438</v>
      </c>
      <c r="E198" s="13">
        <f aca="true" t="shared" si="9" ref="E198:Q198">SUM(E193:E197)</f>
        <v>15.167399999999999</v>
      </c>
      <c r="F198" s="13">
        <f t="shared" si="9"/>
        <v>69.51960000000001</v>
      </c>
      <c r="G198" s="13">
        <f t="shared" si="9"/>
        <v>458.69000000000005</v>
      </c>
      <c r="H198" s="13">
        <f t="shared" si="9"/>
        <v>0.21049999999999996</v>
      </c>
      <c r="I198" s="13">
        <f t="shared" si="9"/>
        <v>41.4482</v>
      </c>
      <c r="J198" s="13">
        <f t="shared" si="9"/>
        <v>41.620000000000005</v>
      </c>
      <c r="K198" s="13">
        <f t="shared" si="9"/>
        <v>1.773</v>
      </c>
      <c r="L198" s="13">
        <f t="shared" si="9"/>
        <v>88.30550000000001</v>
      </c>
      <c r="M198" s="13">
        <f t="shared" si="9"/>
        <v>155.31975</v>
      </c>
      <c r="N198" s="13">
        <f t="shared" si="9"/>
        <v>45.721999999999994</v>
      </c>
      <c r="O198" s="13">
        <f t="shared" si="9"/>
        <v>2.6982000000000004</v>
      </c>
      <c r="P198" s="13">
        <f t="shared" si="9"/>
        <v>0</v>
      </c>
      <c r="Q198" s="13">
        <f t="shared" si="9"/>
        <v>0</v>
      </c>
    </row>
    <row r="199" spans="1:17" ht="15">
      <c r="A199" s="65"/>
      <c r="B199" s="66"/>
      <c r="C199" s="6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Q199" s="63"/>
    </row>
    <row r="200" spans="1:15" ht="15">
      <c r="A200" s="91"/>
      <c r="B200" s="129" t="s">
        <v>20</v>
      </c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1:15" ht="41.25">
      <c r="A201" s="44" t="s">
        <v>111</v>
      </c>
      <c r="B201" s="7" t="s">
        <v>110</v>
      </c>
      <c r="C201" s="2">
        <v>60</v>
      </c>
      <c r="D201" s="38">
        <v>0.7871999999999999</v>
      </c>
      <c r="E201" s="38">
        <v>1.9494</v>
      </c>
      <c r="F201" s="38">
        <v>3.8795999999999995</v>
      </c>
      <c r="G201" s="38">
        <v>36.24</v>
      </c>
      <c r="H201" s="38">
        <v>0.0132</v>
      </c>
      <c r="I201" s="38">
        <v>10.258799999999999</v>
      </c>
      <c r="J201" s="64">
        <v>0</v>
      </c>
      <c r="K201" s="38">
        <v>5.034</v>
      </c>
      <c r="L201" s="38">
        <v>14.9826</v>
      </c>
      <c r="M201" s="38">
        <v>16.984199999999998</v>
      </c>
      <c r="N201" s="38">
        <v>9.054599999999999</v>
      </c>
      <c r="O201" s="38">
        <v>0.2796</v>
      </c>
    </row>
    <row r="202" spans="1:15" ht="41.25">
      <c r="A202" s="44" t="s">
        <v>112</v>
      </c>
      <c r="B202" s="7" t="s">
        <v>113</v>
      </c>
      <c r="C202" s="2" t="s">
        <v>22</v>
      </c>
      <c r="D202" s="38">
        <v>16.03</v>
      </c>
      <c r="E202" s="38">
        <v>18.16</v>
      </c>
      <c r="F202" s="38">
        <v>45.905</v>
      </c>
      <c r="G202" s="38">
        <v>415.89</v>
      </c>
      <c r="H202" s="38">
        <v>0.06916666666666665</v>
      </c>
      <c r="I202" s="38">
        <v>1.795</v>
      </c>
      <c r="J202" s="38">
        <v>0</v>
      </c>
      <c r="K202" s="38">
        <v>4</v>
      </c>
      <c r="L202" s="38">
        <v>18.136666666666667</v>
      </c>
      <c r="M202" s="38">
        <v>242.91833333333332</v>
      </c>
      <c r="N202" s="38">
        <v>51.51833333333333</v>
      </c>
      <c r="O202" s="38">
        <v>3.3916666666666666</v>
      </c>
    </row>
    <row r="203" spans="1:15" ht="24">
      <c r="A203" s="43" t="s">
        <v>38</v>
      </c>
      <c r="B203" s="7" t="s">
        <v>53</v>
      </c>
      <c r="C203" s="2" t="s">
        <v>54</v>
      </c>
      <c r="D203" s="11">
        <v>0.11</v>
      </c>
      <c r="E203" s="11">
        <v>0.06</v>
      </c>
      <c r="F203" s="10">
        <v>10.99</v>
      </c>
      <c r="G203" s="12">
        <v>45.05</v>
      </c>
      <c r="H203" s="11">
        <v>0.003</v>
      </c>
      <c r="I203" s="11">
        <v>1.03</v>
      </c>
      <c r="J203" s="11"/>
      <c r="K203" s="11">
        <v>0.02</v>
      </c>
      <c r="L203" s="10">
        <v>12.7</v>
      </c>
      <c r="M203" s="11">
        <v>3.9</v>
      </c>
      <c r="N203" s="11">
        <v>2.3</v>
      </c>
      <c r="O203" s="10">
        <v>0.5</v>
      </c>
    </row>
    <row r="204" spans="1:15" ht="36">
      <c r="A204" s="43" t="s">
        <v>36</v>
      </c>
      <c r="B204" s="16" t="s">
        <v>29</v>
      </c>
      <c r="C204" s="1">
        <v>25</v>
      </c>
      <c r="D204" s="10">
        <v>1.8999999999999997</v>
      </c>
      <c r="E204" s="10">
        <v>0.19999999999999996</v>
      </c>
      <c r="F204" s="10">
        <v>12.299999999999997</v>
      </c>
      <c r="G204" s="12">
        <v>58.75</v>
      </c>
      <c r="H204" s="10">
        <v>0.027500000000000004</v>
      </c>
      <c r="I204" s="11">
        <v>0</v>
      </c>
      <c r="J204" s="11">
        <v>0</v>
      </c>
      <c r="K204" s="10">
        <v>0.275</v>
      </c>
      <c r="L204" s="10">
        <v>5</v>
      </c>
      <c r="M204" s="10">
        <v>16.25</v>
      </c>
      <c r="N204" s="10">
        <v>3.499999999999999</v>
      </c>
      <c r="O204" s="10">
        <v>0.275</v>
      </c>
    </row>
    <row r="205" spans="1:17" ht="36">
      <c r="A205" s="43" t="s">
        <v>35</v>
      </c>
      <c r="B205" s="16" t="s">
        <v>30</v>
      </c>
      <c r="C205" s="1">
        <v>20</v>
      </c>
      <c r="D205" s="10">
        <v>1.32</v>
      </c>
      <c r="E205" s="10">
        <v>0.24</v>
      </c>
      <c r="F205" s="10">
        <v>7.920000000000001</v>
      </c>
      <c r="G205" s="12">
        <v>39.6</v>
      </c>
      <c r="H205" s="10">
        <v>0.034</v>
      </c>
      <c r="I205" s="11">
        <v>0</v>
      </c>
      <c r="J205" s="11">
        <v>0</v>
      </c>
      <c r="K205" s="10">
        <v>0.27999999999999997</v>
      </c>
      <c r="L205" s="10">
        <v>5.800000000000001</v>
      </c>
      <c r="M205" s="10">
        <v>30</v>
      </c>
      <c r="N205" s="10">
        <v>9.4</v>
      </c>
      <c r="O205" s="10">
        <v>0.78</v>
      </c>
      <c r="P205">
        <v>0</v>
      </c>
      <c r="Q205" s="62">
        <v>0</v>
      </c>
    </row>
    <row r="206" spans="1:17" ht="15">
      <c r="A206" s="6"/>
      <c r="B206" s="8" t="s">
        <v>15</v>
      </c>
      <c r="C206" s="9">
        <v>505</v>
      </c>
      <c r="D206" s="13">
        <f>D201+D202+D203+D204+D205</f>
        <v>20.147199999999998</v>
      </c>
      <c r="E206" s="13">
        <f aca="true" t="shared" si="10" ref="E206:O206">E201+E202+E203+E204+E205</f>
        <v>20.609399999999997</v>
      </c>
      <c r="F206" s="13">
        <f t="shared" si="10"/>
        <v>80.9946</v>
      </c>
      <c r="G206" s="13">
        <f t="shared" si="10"/>
        <v>595.5300000000001</v>
      </c>
      <c r="H206" s="13">
        <f t="shared" si="10"/>
        <v>0.14686666666666667</v>
      </c>
      <c r="I206" s="13">
        <f t="shared" si="10"/>
        <v>13.083799999999998</v>
      </c>
      <c r="J206" s="13">
        <f t="shared" si="10"/>
        <v>0</v>
      </c>
      <c r="K206" s="13">
        <f t="shared" si="10"/>
        <v>9.608999999999998</v>
      </c>
      <c r="L206" s="13">
        <f t="shared" si="10"/>
        <v>56.61926666666666</v>
      </c>
      <c r="M206" s="13">
        <f t="shared" si="10"/>
        <v>310.0525333333333</v>
      </c>
      <c r="N206" s="13">
        <f t="shared" si="10"/>
        <v>75.77293333333333</v>
      </c>
      <c r="O206" s="13">
        <f t="shared" si="10"/>
        <v>5.226266666666667</v>
      </c>
      <c r="P206" s="13" t="e">
        <f>P201+P202+#REF!+P203+P205</f>
        <v>#REF!</v>
      </c>
      <c r="Q206" s="13" t="e">
        <f>Q201+Q202+#REF!+Q203+Q205</f>
        <v>#REF!</v>
      </c>
    </row>
    <row r="207" spans="1:17" ht="15">
      <c r="A207" s="65"/>
      <c r="B207" s="66"/>
      <c r="C207" s="6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9"/>
      <c r="Q207" s="63"/>
    </row>
    <row r="208" spans="1:17" ht="15">
      <c r="A208" s="91"/>
      <c r="B208" s="129" t="s">
        <v>21</v>
      </c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Q208" s="63"/>
    </row>
    <row r="209" spans="1:17" ht="41.25">
      <c r="A209" s="71" t="s">
        <v>34</v>
      </c>
      <c r="B209" s="72" t="s">
        <v>32</v>
      </c>
      <c r="C209" s="25">
        <v>100</v>
      </c>
      <c r="D209" s="25">
        <v>0.4</v>
      </c>
      <c r="E209" s="25">
        <v>0.4</v>
      </c>
      <c r="F209" s="25">
        <v>9.8</v>
      </c>
      <c r="G209" s="25">
        <v>47</v>
      </c>
      <c r="H209" s="25">
        <v>0.03</v>
      </c>
      <c r="I209" s="25">
        <v>10</v>
      </c>
      <c r="J209" s="25"/>
      <c r="K209" s="25">
        <v>0.2</v>
      </c>
      <c r="L209" s="25">
        <v>16</v>
      </c>
      <c r="M209" s="25">
        <v>11</v>
      </c>
      <c r="N209" s="25">
        <v>9</v>
      </c>
      <c r="O209" s="25">
        <v>2.2</v>
      </c>
      <c r="Q209" s="63"/>
    </row>
    <row r="210" spans="1:17" ht="24">
      <c r="A210" s="43" t="s">
        <v>117</v>
      </c>
      <c r="B210" s="7" t="s">
        <v>115</v>
      </c>
      <c r="C210" s="2" t="s">
        <v>71</v>
      </c>
      <c r="D210" s="10">
        <v>9.1052</v>
      </c>
      <c r="E210" s="10">
        <v>10.1</v>
      </c>
      <c r="F210" s="10">
        <v>12.9174</v>
      </c>
      <c r="G210" s="38">
        <v>146.52</v>
      </c>
      <c r="H210" s="10">
        <v>0.0522</v>
      </c>
      <c r="I210" s="10">
        <v>0.5356000000000001</v>
      </c>
      <c r="J210" s="10">
        <v>10.920000000000002</v>
      </c>
      <c r="K210" s="10">
        <v>4.079</v>
      </c>
      <c r="L210" s="10">
        <v>32.804</v>
      </c>
      <c r="M210" s="10">
        <v>120.77000000000001</v>
      </c>
      <c r="N210" s="10">
        <v>19.248</v>
      </c>
      <c r="O210" s="10">
        <v>1.0656</v>
      </c>
      <c r="Q210" s="63"/>
    </row>
    <row r="211" spans="1:17" ht="24">
      <c r="A211" s="43" t="s">
        <v>114</v>
      </c>
      <c r="B211" s="7" t="s">
        <v>116</v>
      </c>
      <c r="C211" s="2">
        <v>150</v>
      </c>
      <c r="D211" s="10">
        <v>4.5795</v>
      </c>
      <c r="E211" s="10">
        <v>5.007000000000001</v>
      </c>
      <c r="F211" s="10">
        <v>20.5215</v>
      </c>
      <c r="G211" s="38">
        <v>145.5</v>
      </c>
      <c r="H211" s="10">
        <v>0.11549999999999999</v>
      </c>
      <c r="I211" s="10">
        <v>0</v>
      </c>
      <c r="J211" s="10">
        <v>0</v>
      </c>
      <c r="K211" s="10">
        <v>0.34349999999999997</v>
      </c>
      <c r="L211" s="10">
        <v>8.444999999999999</v>
      </c>
      <c r="M211" s="10">
        <v>108.86999999999999</v>
      </c>
      <c r="N211" s="10">
        <v>72.03</v>
      </c>
      <c r="O211" s="10">
        <v>2.4225</v>
      </c>
      <c r="Q211" s="63"/>
    </row>
    <row r="212" spans="1:17" ht="24">
      <c r="A212" s="43" t="s">
        <v>38</v>
      </c>
      <c r="B212" s="16" t="s">
        <v>91</v>
      </c>
      <c r="C212" s="18" t="s">
        <v>92</v>
      </c>
      <c r="D212" s="36">
        <v>0.09</v>
      </c>
      <c r="E212" s="36">
        <v>0.02</v>
      </c>
      <c r="F212" s="36">
        <v>11.91</v>
      </c>
      <c r="G212" s="36">
        <v>48.15</v>
      </c>
      <c r="H212" s="36"/>
      <c r="I212" s="36">
        <v>0.03</v>
      </c>
      <c r="J212" s="36"/>
      <c r="K212" s="36"/>
      <c r="L212" s="36">
        <v>11.25</v>
      </c>
      <c r="M212" s="36">
        <v>2.95</v>
      </c>
      <c r="N212" s="36">
        <v>1.7</v>
      </c>
      <c r="O212" s="36">
        <v>0.29</v>
      </c>
      <c r="Q212" s="63"/>
    </row>
    <row r="213" spans="1:17" ht="36">
      <c r="A213" s="43" t="s">
        <v>35</v>
      </c>
      <c r="B213" s="16" t="s">
        <v>30</v>
      </c>
      <c r="C213" s="1">
        <v>30</v>
      </c>
      <c r="D213" s="10">
        <v>1.98</v>
      </c>
      <c r="E213" s="10">
        <v>0.36</v>
      </c>
      <c r="F213" s="10">
        <v>11.88</v>
      </c>
      <c r="G213" s="12">
        <v>59.400000000000006</v>
      </c>
      <c r="H213" s="10">
        <v>0.034</v>
      </c>
      <c r="I213" s="11">
        <v>0</v>
      </c>
      <c r="J213" s="11">
        <v>0</v>
      </c>
      <c r="K213" s="10">
        <v>0.27999999999999997</v>
      </c>
      <c r="L213" s="10">
        <v>5.800000000000001</v>
      </c>
      <c r="M213" s="10">
        <v>30</v>
      </c>
      <c r="N213" s="10">
        <v>9.4</v>
      </c>
      <c r="O213" s="10">
        <v>0.78</v>
      </c>
      <c r="Q213" s="63"/>
    </row>
    <row r="214" spans="1:17" ht="15">
      <c r="A214" s="6"/>
      <c r="B214" s="8" t="s">
        <v>15</v>
      </c>
      <c r="C214" s="9">
        <v>580</v>
      </c>
      <c r="D214" s="13">
        <f>SUM(D209:D213)</f>
        <v>16.154700000000002</v>
      </c>
      <c r="E214" s="13">
        <f aca="true" t="shared" si="11" ref="E214:O214">SUM(E209:E213)</f>
        <v>15.887</v>
      </c>
      <c r="F214" s="13">
        <f t="shared" si="11"/>
        <v>67.0289</v>
      </c>
      <c r="G214" s="13">
        <f t="shared" si="11"/>
        <v>446.56999999999994</v>
      </c>
      <c r="H214" s="13">
        <f t="shared" si="11"/>
        <v>0.2317</v>
      </c>
      <c r="I214" s="13">
        <f t="shared" si="11"/>
        <v>10.5656</v>
      </c>
      <c r="J214" s="13">
        <f t="shared" si="11"/>
        <v>10.920000000000002</v>
      </c>
      <c r="K214" s="13">
        <f t="shared" si="11"/>
        <v>4.9025</v>
      </c>
      <c r="L214" s="13">
        <f t="shared" si="11"/>
        <v>74.29899999999999</v>
      </c>
      <c r="M214" s="13">
        <f t="shared" si="11"/>
        <v>273.59</v>
      </c>
      <c r="N214" s="13">
        <f t="shared" si="11"/>
        <v>111.37800000000001</v>
      </c>
      <c r="O214" s="13">
        <f t="shared" si="11"/>
        <v>6.758100000000001</v>
      </c>
      <c r="P214" s="105">
        <v>0.25</v>
      </c>
      <c r="Q214" s="63">
        <v>0.25</v>
      </c>
    </row>
    <row r="215" spans="1:15" ht="15">
      <c r="A215" s="101"/>
      <c r="B215" s="104" t="s">
        <v>95</v>
      </c>
      <c r="C215" s="98">
        <f aca="true" t="shared" si="12" ref="C215:O215">C63+C72+C92+C101+C111+C121+C173+C181+C190+C198+C206+C214</f>
        <v>6711</v>
      </c>
      <c r="D215" s="102">
        <f t="shared" si="12"/>
        <v>222.33989999999997</v>
      </c>
      <c r="E215" s="102">
        <f t="shared" si="12"/>
        <v>226.9106</v>
      </c>
      <c r="F215" s="102">
        <f t="shared" si="12"/>
        <v>917.4263</v>
      </c>
      <c r="G215" s="102">
        <f t="shared" si="12"/>
        <v>6644.001884057971</v>
      </c>
      <c r="H215" s="102">
        <f t="shared" si="12"/>
        <v>3.5028898550724636</v>
      </c>
      <c r="I215" s="102">
        <f t="shared" si="12"/>
        <v>281.66625217391305</v>
      </c>
      <c r="J215" s="102">
        <f t="shared" si="12"/>
        <v>528.5191304347826</v>
      </c>
      <c r="K215" s="102">
        <f t="shared" si="12"/>
        <v>126.27006521739129</v>
      </c>
      <c r="L215" s="102">
        <f t="shared" si="12"/>
        <v>1552.7164014492753</v>
      </c>
      <c r="M215" s="102">
        <f t="shared" si="12"/>
        <v>3717.444235507247</v>
      </c>
      <c r="N215" s="102">
        <f t="shared" si="12"/>
        <v>1081.5897420289855</v>
      </c>
      <c r="O215" s="102">
        <f t="shared" si="12"/>
        <v>71.88654057971014</v>
      </c>
    </row>
    <row r="216" spans="1:16" ht="15">
      <c r="A216" s="101"/>
      <c r="B216" s="104" t="s">
        <v>96</v>
      </c>
      <c r="C216" s="103">
        <f>C215/12</f>
        <v>559.25</v>
      </c>
      <c r="D216" s="102">
        <f aca="true" t="shared" si="13" ref="D216:O216">D215/12</f>
        <v>18.528325</v>
      </c>
      <c r="E216" s="102">
        <f t="shared" si="13"/>
        <v>18.909216666666666</v>
      </c>
      <c r="F216" s="102">
        <f t="shared" si="13"/>
        <v>76.45219166666666</v>
      </c>
      <c r="G216" s="102">
        <f t="shared" si="13"/>
        <v>553.6668236714976</v>
      </c>
      <c r="H216" s="102">
        <f t="shared" si="13"/>
        <v>0.2919074879227053</v>
      </c>
      <c r="I216" s="102">
        <f t="shared" si="13"/>
        <v>23.472187681159422</v>
      </c>
      <c r="J216" s="102">
        <f t="shared" si="13"/>
        <v>44.043260869565216</v>
      </c>
      <c r="K216" s="102">
        <f t="shared" si="13"/>
        <v>10.522505434782607</v>
      </c>
      <c r="L216" s="102">
        <f t="shared" si="13"/>
        <v>129.39303345410627</v>
      </c>
      <c r="M216" s="102">
        <f t="shared" si="13"/>
        <v>309.78701962560393</v>
      </c>
      <c r="N216" s="102">
        <f t="shared" si="13"/>
        <v>90.13247850241545</v>
      </c>
      <c r="O216" s="102">
        <f t="shared" si="13"/>
        <v>5.990545048309179</v>
      </c>
      <c r="P216" s="105">
        <v>0.25</v>
      </c>
    </row>
    <row r="222" ht="14.25">
      <c r="Q222" s="63"/>
    </row>
  </sheetData>
  <sheetProtection/>
  <autoFilter ref="A2:A229"/>
  <mergeCells count="24">
    <mergeCell ref="A93:O93"/>
    <mergeCell ref="A2:A53"/>
    <mergeCell ref="B20:K20"/>
    <mergeCell ref="B21:K21"/>
    <mergeCell ref="B22:K22"/>
    <mergeCell ref="B85:O85"/>
    <mergeCell ref="B56:O56"/>
    <mergeCell ref="B166:O166"/>
    <mergeCell ref="B200:O200"/>
    <mergeCell ref="B192:O192"/>
    <mergeCell ref="B183:O183"/>
    <mergeCell ref="B175:O175"/>
    <mergeCell ref="A102:O102"/>
    <mergeCell ref="B115:O115"/>
    <mergeCell ref="B208:O208"/>
    <mergeCell ref="B65:O65"/>
    <mergeCell ref="B2:O3"/>
    <mergeCell ref="B52:O52"/>
    <mergeCell ref="K53:O53"/>
    <mergeCell ref="B55:O55"/>
    <mergeCell ref="B104:O104"/>
    <mergeCell ref="A84:O84"/>
    <mergeCell ref="C94:O94"/>
    <mergeCell ref="B165:O16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ВСОШ4</cp:lastModifiedBy>
  <cp:lastPrinted>2023-01-05T06:54:49Z</cp:lastPrinted>
  <dcterms:created xsi:type="dcterms:W3CDTF">2020-08-10T12:56:14Z</dcterms:created>
  <dcterms:modified xsi:type="dcterms:W3CDTF">2023-01-09T09:53:15Z</dcterms:modified>
  <cp:category/>
  <cp:version/>
  <cp:contentType/>
  <cp:contentStatus/>
</cp:coreProperties>
</file>